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75" windowWidth="15360" windowHeight="8115" activeTab="0"/>
  </bookViews>
  <sheets>
    <sheet name="Classificação CAMPO 2015" sheetId="1" r:id="rId1"/>
    <sheet name="CAMPO Gols e Cartões" sheetId="2" r:id="rId2"/>
  </sheets>
  <definedNames/>
  <calcPr fullCalcOnLoad="1"/>
</workbook>
</file>

<file path=xl/sharedStrings.xml><?xml version="1.0" encoding="utf-8"?>
<sst xmlns="http://schemas.openxmlformats.org/spreadsheetml/2006/main" count="563" uniqueCount="257">
  <si>
    <t>EQUIPE</t>
  </si>
  <si>
    <t>PG</t>
  </si>
  <si>
    <t>J</t>
  </si>
  <si>
    <t>V</t>
  </si>
  <si>
    <t>GP</t>
  </si>
  <si>
    <t>GC</t>
  </si>
  <si>
    <t>SG</t>
  </si>
  <si>
    <t>PO</t>
  </si>
  <si>
    <t>E</t>
  </si>
  <si>
    <t>D</t>
  </si>
  <si>
    <t>ATLETA</t>
  </si>
  <si>
    <t>GOL</t>
  </si>
  <si>
    <t>CA</t>
  </si>
  <si>
    <t>CV</t>
  </si>
  <si>
    <t>SUSPENSÃO</t>
  </si>
  <si>
    <t>ESTATÍSTICA GERAL</t>
  </si>
  <si>
    <t>Jogos Realizados:</t>
  </si>
  <si>
    <t>Total de gols marcados:</t>
  </si>
  <si>
    <t>Média de gols por jogo:</t>
  </si>
  <si>
    <t>Total de cartão amarelo:</t>
  </si>
  <si>
    <t>Total de cartão vermelho:</t>
  </si>
  <si>
    <t>Média de cartão verm. x jg:</t>
  </si>
  <si>
    <t>Média de cartão am. x jg:</t>
  </si>
  <si>
    <t>Estudantes Mirim</t>
  </si>
  <si>
    <t>Lindóia</t>
  </si>
  <si>
    <r>
      <t>FUTEBOL</t>
    </r>
    <r>
      <rPr>
        <b/>
        <sz val="12"/>
        <color indexed="10"/>
        <rFont val="Arial"/>
        <family val="2"/>
      </rPr>
      <t xml:space="preserve"> - </t>
    </r>
    <r>
      <rPr>
        <b/>
        <sz val="12"/>
        <rFont val="Arial"/>
        <family val="2"/>
      </rPr>
      <t>CLASSIFICAÇÃO</t>
    </r>
  </si>
  <si>
    <t>www.cupdefutebolefutsal.com.br</t>
  </si>
  <si>
    <t>ESTATÍSTICA</t>
  </si>
  <si>
    <t>Planet Society</t>
  </si>
  <si>
    <t>Yuri Nishida</t>
  </si>
  <si>
    <t>1º colocado</t>
  </si>
  <si>
    <t>2º colocado</t>
  </si>
  <si>
    <t>SÉRIE OURO - SUB-15 - 04/05</t>
  </si>
  <si>
    <t>SÉRIE OURO - SUB-17 - 02/03</t>
  </si>
  <si>
    <t>SÉRIE OURO - SUB-13 - 06/07</t>
  </si>
  <si>
    <t>SÉRIE OURO - SUB-11 - 08/09</t>
  </si>
  <si>
    <t>SÉRIE OURO - SUB-09 - 10/11</t>
  </si>
  <si>
    <t>Red Soccer</t>
  </si>
  <si>
    <t>Cruzeiro de Mauá</t>
  </si>
  <si>
    <t>A. Atlética Serrana</t>
  </si>
  <si>
    <t>Associação Montesionense</t>
  </si>
  <si>
    <t>A. E. Pinheiral</t>
  </si>
  <si>
    <t>A. Montesionense</t>
  </si>
  <si>
    <t>Águas de Lindóia</t>
  </si>
  <si>
    <t>Centro da Coroa</t>
  </si>
  <si>
    <t>Clube Atlético Fernandes</t>
  </si>
  <si>
    <t>SUB-11 - 08/09</t>
  </si>
  <si>
    <t>SUB-09 - 10/11</t>
  </si>
  <si>
    <t>SUB-13 - 06/07</t>
  </si>
  <si>
    <t>SUB-17 - 02/03</t>
  </si>
  <si>
    <t>SUB-15 - 04/05</t>
  </si>
  <si>
    <t>Nicola Araujo de Oliveira</t>
  </si>
  <si>
    <t>Centro da Coroa FC</t>
  </si>
  <si>
    <t>Gustavo Guedes Gila Santos</t>
  </si>
  <si>
    <t>Hebert Souza de Oliveira</t>
  </si>
  <si>
    <t>Murillo Pacheco de Souza</t>
  </si>
  <si>
    <t>Gabriel Souza Alexandre</t>
  </si>
  <si>
    <t>Wellington Vinicius Serrano</t>
  </si>
  <si>
    <t>Sergio Luigi Rocha Vieira</t>
  </si>
  <si>
    <t>Bruce Nicolas Borges</t>
  </si>
  <si>
    <t>Guilherme Rodrigues Leuenroth</t>
  </si>
  <si>
    <t>Luiggi Dias Martesin</t>
  </si>
  <si>
    <t>Kevin Ryan Duarte</t>
  </si>
  <si>
    <t>Vitor de Campos Barbosa</t>
  </si>
  <si>
    <t>Douglas João Godoi</t>
  </si>
  <si>
    <t>Pedro Henrique Rodrigues</t>
  </si>
  <si>
    <t>Jean Carlos Generusso Lima</t>
  </si>
  <si>
    <t>Enzo Petterson Tolotti Costa</t>
  </si>
  <si>
    <t>Tiago Altavista Gallo</t>
  </si>
  <si>
    <t>Pietro Pedroso Baraldi</t>
  </si>
  <si>
    <t>Thiago Marinho Ratsbone</t>
  </si>
  <si>
    <t>Riquelme Filipi</t>
  </si>
  <si>
    <t>Ryan Francisco</t>
  </si>
  <si>
    <t>Nicollas Pina</t>
  </si>
  <si>
    <t>João Riquelme Silva</t>
  </si>
  <si>
    <t>Gabriel Souza</t>
  </si>
  <si>
    <t>Centro da Caroa</t>
  </si>
  <si>
    <t>Luiz Campos</t>
  </si>
  <si>
    <t>Felipe Almeida</t>
  </si>
  <si>
    <t>Romulo Pelaturi</t>
  </si>
  <si>
    <t>Victor de Oliveira</t>
  </si>
  <si>
    <t>Fabio Rodrigues de Abreu</t>
  </si>
  <si>
    <t>Cruzeiro - Mauá</t>
  </si>
  <si>
    <t>João Pedro</t>
  </si>
  <si>
    <t>Vini Meira</t>
  </si>
  <si>
    <t>Vinicius Eufranio</t>
  </si>
  <si>
    <t>Renan Bonini</t>
  </si>
  <si>
    <t>Cauã Santos Zuanazzi</t>
  </si>
  <si>
    <t>Roberto do Lago</t>
  </si>
  <si>
    <t>Pinheiral</t>
  </si>
  <si>
    <t>Yan Aponte Merola</t>
  </si>
  <si>
    <t>Associação Montessionense</t>
  </si>
  <si>
    <t>Felipe Oliveira</t>
  </si>
  <si>
    <t>Thomas A. Marques</t>
  </si>
  <si>
    <t>Matheus Arcuri</t>
  </si>
  <si>
    <t>Bruno Ferrante</t>
  </si>
  <si>
    <t>João Gabriel Viveiro</t>
  </si>
  <si>
    <t>Pedro Henrique Coelho</t>
  </si>
  <si>
    <t>Diogo Ferreira</t>
  </si>
  <si>
    <t>Vinicius Jesus</t>
  </si>
  <si>
    <t>Cruzeiro Mauá</t>
  </si>
  <si>
    <t>QUINTA-FEIRA</t>
  </si>
  <si>
    <t>Victor Hugo S. Santos</t>
  </si>
  <si>
    <t>Kaike Rocha</t>
  </si>
  <si>
    <t>Bruno Abdala Barreto</t>
  </si>
  <si>
    <t>C.A. Fernandes</t>
  </si>
  <si>
    <t>Rafael A. Campedelli</t>
  </si>
  <si>
    <t>Vitor Sodré dos Reis</t>
  </si>
  <si>
    <t>Felipe Vonn Lourenço</t>
  </si>
  <si>
    <t>Gustavo Teixeira</t>
  </si>
  <si>
    <t>Diogo Alves</t>
  </si>
  <si>
    <t>Guilherme Cazzotti</t>
  </si>
  <si>
    <t>Matheus Gimenez</t>
  </si>
  <si>
    <t>Eduardo Gimenez</t>
  </si>
  <si>
    <t>Rico Santana</t>
  </si>
  <si>
    <t xml:space="preserve">Matheus Bruno Paixão </t>
  </si>
  <si>
    <t>Davi Henrique</t>
  </si>
  <si>
    <t>Vinicius Leonardo</t>
  </si>
  <si>
    <t xml:space="preserve">Cassiano A. </t>
  </si>
  <si>
    <t>Matheus Rissato</t>
  </si>
  <si>
    <t>Joaquim Militão Pasquine</t>
  </si>
  <si>
    <t>Eduardo de Assis</t>
  </si>
  <si>
    <t>Lucas Guedes</t>
  </si>
  <si>
    <t>Andrey Xavier</t>
  </si>
  <si>
    <t>Enzo Nobre</t>
  </si>
  <si>
    <t>Vincenzo Brefere</t>
  </si>
  <si>
    <t>Henrique Morais</t>
  </si>
  <si>
    <t>Felipe Graciane</t>
  </si>
  <si>
    <t>Gustavo Almeida</t>
  </si>
  <si>
    <t>João Bechere</t>
  </si>
  <si>
    <t>Felipe Torres</t>
  </si>
  <si>
    <t>Lucio Flano</t>
  </si>
  <si>
    <t>Luan Silva</t>
  </si>
  <si>
    <t>João Nascimento</t>
  </si>
  <si>
    <t>David Oliveira</t>
  </si>
  <si>
    <t>Renan Rocha</t>
  </si>
  <si>
    <t>Glauber Passos</t>
  </si>
  <si>
    <t>Guilerme Leite</t>
  </si>
  <si>
    <t>Leonardo Corti F. C</t>
  </si>
  <si>
    <t>Matheus Baunesca</t>
  </si>
  <si>
    <t>SEXTA-FEIRA</t>
  </si>
  <si>
    <t>Guilherme Oliveira</t>
  </si>
  <si>
    <t>Marcelo Junior</t>
  </si>
  <si>
    <t>Rafael Rocha</t>
  </si>
  <si>
    <t>Guilherme da Silva</t>
  </si>
  <si>
    <t>Felipe Masterguin</t>
  </si>
  <si>
    <t>Julia Santos</t>
  </si>
  <si>
    <t>Vitor Valadão Santos</t>
  </si>
  <si>
    <t>Murilo Andrade</t>
  </si>
  <si>
    <t>Renan Nascimento</t>
  </si>
  <si>
    <t>Victor Gabriel</t>
  </si>
  <si>
    <t>Rodrigo Livieiro Garcia</t>
  </si>
  <si>
    <t>Romulo Fontana</t>
  </si>
  <si>
    <t>Riquelme Bueno</t>
  </si>
  <si>
    <t>Marcos Silva</t>
  </si>
  <si>
    <t>Kaio Gomes Silva</t>
  </si>
  <si>
    <t>Pedro Rodrigues de Abreu</t>
  </si>
  <si>
    <t>Nicollas Diogo</t>
  </si>
  <si>
    <t>Gabriel H. G. de Moraes</t>
  </si>
  <si>
    <t>Gabriel A. da Silva</t>
  </si>
  <si>
    <t>Lucas Avona Silveira</t>
  </si>
  <si>
    <t>Renan Lopes Ferreira</t>
  </si>
  <si>
    <t>Miguel Janowsk Andrade</t>
  </si>
  <si>
    <t>Yuri Aparecido Lopes Resquiotto</t>
  </si>
  <si>
    <t>José Augusto Emilio Jatoba</t>
  </si>
  <si>
    <t>William Silva Hora</t>
  </si>
  <si>
    <t>Felipe Barreto</t>
  </si>
  <si>
    <t>Luan S. Guilhermino</t>
  </si>
  <si>
    <t>Cicero G. T. Silva</t>
  </si>
  <si>
    <t>Leandro S. Sales</t>
  </si>
  <si>
    <t>Guilherme Ferraz de Almeida</t>
  </si>
  <si>
    <t>Vinicius Oliveira Gomes</t>
  </si>
  <si>
    <t>Daniel Gondin</t>
  </si>
  <si>
    <t>Iago Silva</t>
  </si>
  <si>
    <t>Gustavo Santos</t>
  </si>
  <si>
    <t>Matheus Santos</t>
  </si>
  <si>
    <t>Guilherme Soares Santos</t>
  </si>
  <si>
    <t>Bruno de Oliveira Scramin</t>
  </si>
  <si>
    <t>SÁBADO</t>
  </si>
  <si>
    <t>Arthur de Carvalho</t>
  </si>
  <si>
    <t>Lucas Genicola</t>
  </si>
  <si>
    <t>Bruno Henrique de Sales</t>
  </si>
  <si>
    <t>Magno Luis Melo</t>
  </si>
  <si>
    <t>Matheus Thell Augusto</t>
  </si>
  <si>
    <t>Victor Alves Castro</t>
  </si>
  <si>
    <t>Guilherme Moralle Almeida</t>
  </si>
  <si>
    <t>Jonathan Lorran</t>
  </si>
  <si>
    <t>Gustavo Pereira</t>
  </si>
  <si>
    <t>Igor Castro Santana</t>
  </si>
  <si>
    <t>Thiago Francisco</t>
  </si>
  <si>
    <t>Nicolas Bedin</t>
  </si>
  <si>
    <t xml:space="preserve">Lucas Antonio </t>
  </si>
  <si>
    <t>Murilo Cesar</t>
  </si>
  <si>
    <t>Kaio Santana</t>
  </si>
  <si>
    <t>Fabricio Silva</t>
  </si>
  <si>
    <t>Felipe Santos</t>
  </si>
  <si>
    <t>Campeão</t>
  </si>
  <si>
    <t>Vice-Campeão</t>
  </si>
  <si>
    <t>Vice Campeão</t>
  </si>
  <si>
    <t>Pietro de Jesus</t>
  </si>
  <si>
    <t>Victor Torres</t>
  </si>
  <si>
    <t>Micolas Vicente</t>
  </si>
  <si>
    <t>Guilherme Cipolli</t>
  </si>
  <si>
    <t>DOMINGO</t>
  </si>
  <si>
    <t>Gustavo Junior</t>
  </si>
  <si>
    <t>Renan Correa</t>
  </si>
  <si>
    <t>Luan da Silva</t>
  </si>
  <si>
    <t>Rodrigo Menezes</t>
  </si>
  <si>
    <t>Guilherme Aparecido</t>
  </si>
  <si>
    <t>Gabriel Perciani</t>
  </si>
  <si>
    <t>Guilherme Paneque</t>
  </si>
  <si>
    <t>Andre Castellan</t>
  </si>
  <si>
    <t>Felipe Singer</t>
  </si>
  <si>
    <t>Rafael Capela</t>
  </si>
  <si>
    <t>Leandro Alves</t>
  </si>
  <si>
    <t>Lucas Prado</t>
  </si>
  <si>
    <t>Vinicius Luiz</t>
  </si>
  <si>
    <t>Gabriel Santos</t>
  </si>
  <si>
    <t>Pedro Kerr Lourenço</t>
  </si>
  <si>
    <t xml:space="preserve">Vinicius Gregoletto </t>
  </si>
  <si>
    <t>Thiago de Antonio</t>
  </si>
  <si>
    <t>Rai Gomes</t>
  </si>
  <si>
    <t>Ariel Ribeiro (Técnico)</t>
  </si>
  <si>
    <t>Bruno Luis Reinis (Técnico)</t>
  </si>
  <si>
    <t>Eliminado</t>
  </si>
  <si>
    <t>SÉRIE PRATA - SUB-15 - 04/05</t>
  </si>
  <si>
    <t>SÉRIE BRONZE - SUB-15 - 04/05</t>
  </si>
  <si>
    <t>SÉRIE PRATA - SUB-13 - 06/07</t>
  </si>
  <si>
    <t>SÉRIE BRONZE - SUB-13 - 06/07</t>
  </si>
  <si>
    <t>SÉRIE SERRA NEGRA - SUB-13 - 06/07</t>
  </si>
  <si>
    <t>SÉRIE PRATA - SUB-11 - 08/09</t>
  </si>
  <si>
    <t>SÉRIE BRONZE - SUB-11 - 08/09</t>
  </si>
  <si>
    <t>SÉRIE PRATA - SUB-09 - 10/11</t>
  </si>
  <si>
    <t>Pedro Lopes</t>
  </si>
  <si>
    <t>SÉRIE PRATA - SUB-17 - 02/03</t>
  </si>
  <si>
    <t>Breno Nogueira</t>
  </si>
  <si>
    <t>Lucas T.</t>
  </si>
  <si>
    <t>Guilherme Teixeira de Carvalho</t>
  </si>
  <si>
    <t>Leonardo Sequeira</t>
  </si>
  <si>
    <t>Leandro Luiz Cunha</t>
  </si>
  <si>
    <t>Victor Gabriel Pira de Oliveira</t>
  </si>
  <si>
    <t>Kauã Siqueira</t>
  </si>
  <si>
    <t>Cauã Spindola</t>
  </si>
  <si>
    <t>Pedro Milani</t>
  </si>
  <si>
    <t>Luis Fernando</t>
  </si>
  <si>
    <t>Luiz Henrique</t>
  </si>
  <si>
    <t>Pedro Henrique</t>
  </si>
  <si>
    <t xml:space="preserve">     </t>
  </si>
  <si>
    <t>ARTILHEIRO</t>
  </si>
  <si>
    <t>Miguel Oliveira</t>
  </si>
  <si>
    <t>Arthur Botelho</t>
  </si>
  <si>
    <t>GOLEIRO MENOS VAZADO</t>
  </si>
  <si>
    <t>Ygor</t>
  </si>
  <si>
    <t>Gabriel lima</t>
  </si>
  <si>
    <t>Davi dos Santos</t>
  </si>
  <si>
    <t>Ryan da Silva</t>
  </si>
  <si>
    <t>Lucas Thell</t>
  </si>
</sst>
</file>

<file path=xl/styles.xml><?xml version="1.0" encoding="utf-8"?>
<styleSheet xmlns="http://schemas.openxmlformats.org/spreadsheetml/2006/main">
  <numFmts count="2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d/m"/>
  </numFmts>
  <fonts count="58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12"/>
      <color indexed="60"/>
      <name val="Arial"/>
      <family val="2"/>
    </font>
    <font>
      <b/>
      <sz val="12"/>
      <color indexed="10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b/>
      <sz val="7"/>
      <color indexed="10"/>
      <name val="Arial"/>
      <family val="2"/>
    </font>
    <font>
      <b/>
      <sz val="14"/>
      <color indexed="16"/>
      <name val="Arial"/>
      <family val="2"/>
    </font>
    <font>
      <b/>
      <sz val="14"/>
      <color indexed="10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9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7.5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8"/>
      <name val="AdLib B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ck">
        <color indexed="10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ashed"/>
    </border>
    <border>
      <left style="thick">
        <color indexed="37"/>
      </left>
      <right>
        <color indexed="63"/>
      </right>
      <top style="thick">
        <color indexed="37"/>
      </top>
      <bottom style="thick">
        <color indexed="37"/>
      </bottom>
    </border>
    <border>
      <left>
        <color indexed="63"/>
      </left>
      <right>
        <color indexed="63"/>
      </right>
      <top style="thick">
        <color indexed="37"/>
      </top>
      <bottom style="thick">
        <color indexed="37"/>
      </bottom>
    </border>
    <border>
      <left>
        <color indexed="63"/>
      </left>
      <right style="thick">
        <color indexed="37"/>
      </right>
      <top style="thick">
        <color indexed="37"/>
      </top>
      <bottom style="thick">
        <color indexed="37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/>
    </xf>
    <xf numFmtId="0" fontId="8" fillId="33" borderId="15" xfId="0" applyFont="1" applyFill="1" applyBorder="1" applyAlignment="1">
      <alignment vertical="center"/>
    </xf>
    <xf numFmtId="0" fontId="1" fillId="33" borderId="15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0" fontId="22" fillId="35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36" borderId="18" xfId="0" applyFont="1" applyFill="1" applyBorder="1" applyAlignment="1">
      <alignment horizontal="center" vertical="center"/>
    </xf>
    <xf numFmtId="0" fontId="9" fillId="36" borderId="19" xfId="0" applyFont="1" applyFill="1" applyBorder="1" applyAlignment="1">
      <alignment horizontal="center" vertical="center"/>
    </xf>
    <xf numFmtId="0" fontId="10" fillId="36" borderId="19" xfId="0" applyFont="1" applyFill="1" applyBorder="1" applyAlignment="1">
      <alignment horizontal="center" vertical="center"/>
    </xf>
    <xf numFmtId="0" fontId="10" fillId="36" borderId="19" xfId="0" applyFont="1" applyFill="1" applyBorder="1" applyAlignment="1">
      <alignment vertical="center"/>
    </xf>
    <xf numFmtId="0" fontId="10" fillId="36" borderId="20" xfId="0" applyFont="1" applyFill="1" applyBorder="1" applyAlignment="1">
      <alignment vertical="center"/>
    </xf>
    <xf numFmtId="0" fontId="9" fillId="33" borderId="18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vertical="center"/>
    </xf>
    <xf numFmtId="0" fontId="10" fillId="33" borderId="20" xfId="0" applyFont="1" applyFill="1" applyBorder="1" applyAlignment="1">
      <alignment vertical="center"/>
    </xf>
    <xf numFmtId="0" fontId="9" fillId="37" borderId="18" xfId="0" applyFont="1" applyFill="1" applyBorder="1" applyAlignment="1">
      <alignment horizontal="center" vertical="center"/>
    </xf>
    <xf numFmtId="0" fontId="9" fillId="37" borderId="19" xfId="0" applyFont="1" applyFill="1" applyBorder="1" applyAlignment="1">
      <alignment horizontal="center" vertical="center"/>
    </xf>
    <xf numFmtId="0" fontId="10" fillId="37" borderId="19" xfId="0" applyFont="1" applyFill="1" applyBorder="1" applyAlignment="1">
      <alignment horizontal="center" vertical="center"/>
    </xf>
    <xf numFmtId="0" fontId="10" fillId="37" borderId="19" xfId="0" applyFont="1" applyFill="1" applyBorder="1" applyAlignment="1">
      <alignment vertical="center"/>
    </xf>
    <xf numFmtId="0" fontId="10" fillId="37" borderId="20" xfId="0" applyFont="1" applyFill="1" applyBorder="1" applyAlignment="1">
      <alignment vertical="center"/>
    </xf>
    <xf numFmtId="0" fontId="9" fillId="38" borderId="18" xfId="0" applyFont="1" applyFill="1" applyBorder="1" applyAlignment="1">
      <alignment horizontal="center" vertical="center"/>
    </xf>
    <xf numFmtId="0" fontId="9" fillId="38" borderId="19" xfId="0" applyFont="1" applyFill="1" applyBorder="1" applyAlignment="1">
      <alignment horizontal="center" vertical="center"/>
    </xf>
    <xf numFmtId="0" fontId="10" fillId="38" borderId="19" xfId="0" applyFont="1" applyFill="1" applyBorder="1" applyAlignment="1">
      <alignment horizontal="center" vertical="center"/>
    </xf>
    <xf numFmtId="0" fontId="10" fillId="38" borderId="19" xfId="0" applyFont="1" applyFill="1" applyBorder="1" applyAlignment="1">
      <alignment vertical="center"/>
    </xf>
    <xf numFmtId="0" fontId="10" fillId="38" borderId="20" xfId="0" applyFont="1" applyFill="1" applyBorder="1" applyAlignment="1">
      <alignment vertical="center"/>
    </xf>
    <xf numFmtId="0" fontId="11" fillId="39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438150</xdr:colOff>
      <xdr:row>0</xdr:row>
      <xdr:rowOff>95250</xdr:rowOff>
    </xdr:from>
    <xdr:to>
      <xdr:col>1</xdr:col>
      <xdr:colOff>1895475</xdr:colOff>
      <xdr:row>3</xdr:row>
      <xdr:rowOff>57150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95250"/>
          <a:ext cx="23812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1</xdr:row>
      <xdr:rowOff>123825</xdr:rowOff>
    </xdr:from>
    <xdr:to>
      <xdr:col>7</xdr:col>
      <xdr:colOff>228600</xdr:colOff>
      <xdr:row>3</xdr:row>
      <xdr:rowOff>57150</xdr:rowOff>
    </xdr:to>
    <xdr:sp>
      <xdr:nvSpPr>
        <xdr:cNvPr id="2" name="CaixaDeTexto 3"/>
        <xdr:cNvSpPr txBox="1">
          <a:spLocks noChangeArrowheads="1"/>
        </xdr:cNvSpPr>
      </xdr:nvSpPr>
      <xdr:spPr>
        <a:xfrm>
          <a:off x="3257550" y="314325"/>
          <a:ext cx="1333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Julho 2019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600075</xdr:colOff>
      <xdr:row>2</xdr:row>
      <xdr:rowOff>19050</xdr:rowOff>
    </xdr:to>
    <xdr:sp>
      <xdr:nvSpPr>
        <xdr:cNvPr id="3" name="CaixaDeTexto 5"/>
        <xdr:cNvSpPr txBox="1">
          <a:spLocks noChangeArrowheads="1"/>
        </xdr:cNvSpPr>
      </xdr:nvSpPr>
      <xdr:spPr>
        <a:xfrm>
          <a:off x="0" y="0"/>
          <a:ext cx="6000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87ª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485775</xdr:colOff>
      <xdr:row>0</xdr:row>
      <xdr:rowOff>0</xdr:rowOff>
    </xdr:from>
    <xdr:to>
      <xdr:col>1</xdr:col>
      <xdr:colOff>276225</xdr:colOff>
      <xdr:row>3</xdr:row>
      <xdr:rowOff>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0"/>
          <a:ext cx="16668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561975</xdr:colOff>
      <xdr:row>0</xdr:row>
      <xdr:rowOff>95250</xdr:rowOff>
    </xdr:from>
    <xdr:to>
      <xdr:col>2</xdr:col>
      <xdr:colOff>228600</xdr:colOff>
      <xdr:row>3</xdr:row>
      <xdr:rowOff>76200</xdr:rowOff>
    </xdr:to>
    <xdr:sp>
      <xdr:nvSpPr>
        <xdr:cNvPr id="2" name="CaixaDeTexto 4"/>
        <xdr:cNvSpPr txBox="1">
          <a:spLocks noChangeArrowheads="1"/>
        </xdr:cNvSpPr>
      </xdr:nvSpPr>
      <xdr:spPr>
        <a:xfrm>
          <a:off x="2438400" y="95250"/>
          <a:ext cx="13620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Julho 2019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438150</xdr:colOff>
      <xdr:row>2</xdr:row>
      <xdr:rowOff>85725</xdr:rowOff>
    </xdr:to>
    <xdr:sp>
      <xdr:nvSpPr>
        <xdr:cNvPr id="3" name="CaixaDeTexto 5"/>
        <xdr:cNvSpPr txBox="1">
          <a:spLocks noChangeArrowheads="1"/>
        </xdr:cNvSpPr>
      </xdr:nvSpPr>
      <xdr:spPr>
        <a:xfrm>
          <a:off x="0" y="0"/>
          <a:ext cx="4381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87ª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4"/>
  <sheetViews>
    <sheetView showGridLines="0" tabSelected="1" zoomScale="200" zoomScaleNormal="200" zoomScaleSheetLayoutView="130" workbookViewId="0" topLeftCell="A9">
      <selection activeCell="J16" sqref="J16"/>
    </sheetView>
  </sheetViews>
  <sheetFormatPr defaultColWidth="9.140625" defaultRowHeight="12.75"/>
  <cols>
    <col min="1" max="1" width="13.8515625" style="3" customWidth="1"/>
    <col min="2" max="2" width="29.421875" style="3" customWidth="1"/>
    <col min="3" max="3" width="5.00390625" style="4" customWidth="1"/>
    <col min="4" max="12" width="4.28125" style="4" customWidth="1"/>
    <col min="13" max="13" width="5.7109375" style="3" customWidth="1"/>
    <col min="14" max="14" width="5.421875" style="3" hidden="1" customWidth="1"/>
    <col min="15" max="16384" width="9.140625" style="3" customWidth="1"/>
  </cols>
  <sheetData>
    <row r="1" ht="15"/>
    <row r="2" ht="15.75">
      <c r="C2" s="6"/>
    </row>
    <row r="3" spans="4:6" ht="15.75">
      <c r="D3" s="55"/>
      <c r="E3" s="56"/>
      <c r="F3" s="56"/>
    </row>
    <row r="4" spans="1:5" ht="18.75" thickBot="1">
      <c r="A4" s="34" t="s">
        <v>26</v>
      </c>
      <c r="E4" s="31" t="s">
        <v>25</v>
      </c>
    </row>
    <row r="5" spans="1:12" s="5" customFormat="1" ht="12.75" customHeight="1" thickBot="1" thickTop="1">
      <c r="A5" s="57" t="s">
        <v>33</v>
      </c>
      <c r="B5" s="58"/>
      <c r="C5" s="58"/>
      <c r="D5" s="58"/>
      <c r="E5" s="58"/>
      <c r="F5" s="58"/>
      <c r="G5" s="58"/>
      <c r="H5" s="58"/>
      <c r="I5" s="59"/>
      <c r="J5" s="59"/>
      <c r="K5" s="60"/>
      <c r="L5" s="61"/>
    </row>
    <row r="6" spans="1:12" s="7" customFormat="1" ht="9.75" customHeight="1" thickTop="1">
      <c r="A6" s="25" t="s">
        <v>7</v>
      </c>
      <c r="B6" s="25" t="s">
        <v>0</v>
      </c>
      <c r="C6" s="26" t="s">
        <v>1</v>
      </c>
      <c r="D6" s="26" t="s">
        <v>2</v>
      </c>
      <c r="E6" s="26" t="s">
        <v>3</v>
      </c>
      <c r="F6" s="26" t="s">
        <v>8</v>
      </c>
      <c r="G6" s="26" t="s">
        <v>9</v>
      </c>
      <c r="H6" s="26" t="s">
        <v>4</v>
      </c>
      <c r="I6" s="26" t="s">
        <v>5</v>
      </c>
      <c r="J6" s="26" t="s">
        <v>6</v>
      </c>
      <c r="K6" s="27" t="s">
        <v>12</v>
      </c>
      <c r="L6" s="28" t="s">
        <v>13</v>
      </c>
    </row>
    <row r="7" spans="1:12" ht="15" customHeight="1">
      <c r="A7" s="8" t="s">
        <v>196</v>
      </c>
      <c r="B7" s="1" t="s">
        <v>28</v>
      </c>
      <c r="C7" s="2">
        <f>E7*3+F7*1</f>
        <v>13</v>
      </c>
      <c r="D7" s="2">
        <f>E7+F7+G7</f>
        <v>5</v>
      </c>
      <c r="E7" s="2">
        <v>4</v>
      </c>
      <c r="F7" s="2">
        <v>1</v>
      </c>
      <c r="G7" s="2">
        <v>0</v>
      </c>
      <c r="H7" s="2">
        <v>14</v>
      </c>
      <c r="I7" s="2">
        <v>4</v>
      </c>
      <c r="J7" s="2">
        <f>H7-I7</f>
        <v>10</v>
      </c>
      <c r="K7" s="17">
        <v>13</v>
      </c>
      <c r="L7" s="2">
        <v>2</v>
      </c>
    </row>
    <row r="8" spans="1:13" ht="15" customHeight="1" thickBot="1">
      <c r="A8" s="8" t="s">
        <v>197</v>
      </c>
      <c r="B8" s="1" t="s">
        <v>44</v>
      </c>
      <c r="C8" s="2">
        <f>E8*3+F8*1</f>
        <v>7</v>
      </c>
      <c r="D8" s="2">
        <f>E8+F8+G8</f>
        <v>5</v>
      </c>
      <c r="E8" s="2">
        <v>2</v>
      </c>
      <c r="F8" s="2">
        <v>1</v>
      </c>
      <c r="G8" s="2">
        <v>2</v>
      </c>
      <c r="H8" s="2">
        <v>7</v>
      </c>
      <c r="I8" s="2">
        <v>6</v>
      </c>
      <c r="J8" s="2">
        <f>H8-I8</f>
        <v>1</v>
      </c>
      <c r="K8" s="17">
        <v>4</v>
      </c>
      <c r="L8" s="2">
        <v>0</v>
      </c>
      <c r="M8" s="5"/>
    </row>
    <row r="9" spans="1:13" ht="15" customHeight="1" thickBot="1" thickTop="1">
      <c r="A9" s="72" t="s">
        <v>234</v>
      </c>
      <c r="B9" s="73"/>
      <c r="C9" s="73"/>
      <c r="D9" s="73"/>
      <c r="E9" s="73"/>
      <c r="F9" s="73"/>
      <c r="G9" s="73"/>
      <c r="H9" s="73"/>
      <c r="I9" s="74"/>
      <c r="J9" s="74"/>
      <c r="K9" s="75"/>
      <c r="L9" s="76"/>
      <c r="M9" s="5"/>
    </row>
    <row r="10" spans="1:15" ht="15" customHeight="1" thickTop="1">
      <c r="A10" s="8" t="s">
        <v>196</v>
      </c>
      <c r="B10" s="1" t="s">
        <v>23</v>
      </c>
      <c r="C10" s="2">
        <f>E10*3+F10*1</f>
        <v>4</v>
      </c>
      <c r="D10" s="2">
        <f>E10+F10+G10</f>
        <v>5</v>
      </c>
      <c r="E10" s="2">
        <v>1</v>
      </c>
      <c r="F10" s="2">
        <v>1</v>
      </c>
      <c r="G10" s="2">
        <v>3</v>
      </c>
      <c r="H10" s="2">
        <v>5</v>
      </c>
      <c r="I10" s="2">
        <v>9</v>
      </c>
      <c r="J10" s="2">
        <f>H10-I10</f>
        <v>-4</v>
      </c>
      <c r="K10" s="17">
        <v>6</v>
      </c>
      <c r="L10" s="2">
        <v>0</v>
      </c>
      <c r="M10" s="32"/>
      <c r="N10" s="33"/>
      <c r="O10" s="33"/>
    </row>
    <row r="11" spans="1:15" ht="15" customHeight="1">
      <c r="A11" s="8" t="s">
        <v>224</v>
      </c>
      <c r="B11" s="1" t="s">
        <v>45</v>
      </c>
      <c r="C11" s="2">
        <f>E11*3+F11*1</f>
        <v>3</v>
      </c>
      <c r="D11" s="2">
        <f>E11+F11+G11</f>
        <v>5</v>
      </c>
      <c r="E11" s="2">
        <v>1</v>
      </c>
      <c r="F11" s="2">
        <v>0</v>
      </c>
      <c r="G11" s="2">
        <v>4</v>
      </c>
      <c r="H11" s="2">
        <v>3</v>
      </c>
      <c r="I11" s="2">
        <v>10</v>
      </c>
      <c r="J11" s="2">
        <f>H11-I11</f>
        <v>-7</v>
      </c>
      <c r="K11" s="17">
        <v>6</v>
      </c>
      <c r="L11" s="2">
        <v>1</v>
      </c>
      <c r="M11" s="32"/>
      <c r="N11" s="33"/>
      <c r="O11" s="33"/>
    </row>
    <row r="12" spans="1:12" ht="15" customHeight="1" thickBot="1">
      <c r="A12" s="1"/>
      <c r="B12" s="1"/>
      <c r="C12" s="2"/>
      <c r="D12" s="2">
        <f>SUM(D7:D11)/2</f>
        <v>10</v>
      </c>
      <c r="E12" s="2"/>
      <c r="F12" s="2"/>
      <c r="G12" s="2"/>
      <c r="H12" s="2">
        <f>SUM(H7:H11)</f>
        <v>29</v>
      </c>
      <c r="I12" s="2">
        <f>SUM(I7:I11)</f>
        <v>29</v>
      </c>
      <c r="J12" s="2"/>
      <c r="K12" s="17">
        <f>SUM(J12)</f>
        <v>0</v>
      </c>
      <c r="L12" s="2">
        <f>SUM(K12)</f>
        <v>0</v>
      </c>
    </row>
    <row r="13" spans="1:12" s="5" customFormat="1" ht="12.75" customHeight="1" thickBot="1" thickTop="1">
      <c r="A13" s="57" t="s">
        <v>32</v>
      </c>
      <c r="B13" s="58"/>
      <c r="C13" s="58"/>
      <c r="D13" s="58"/>
      <c r="E13" s="58"/>
      <c r="F13" s="58"/>
      <c r="G13" s="58"/>
      <c r="H13" s="58"/>
      <c r="I13" s="59"/>
      <c r="J13" s="59"/>
      <c r="K13" s="60"/>
      <c r="L13" s="61"/>
    </row>
    <row r="14" spans="1:12" s="7" customFormat="1" ht="9.75" customHeight="1" thickTop="1">
      <c r="A14" s="25" t="s">
        <v>7</v>
      </c>
      <c r="B14" s="25" t="s">
        <v>0</v>
      </c>
      <c r="C14" s="26" t="s">
        <v>1</v>
      </c>
      <c r="D14" s="26" t="s">
        <v>2</v>
      </c>
      <c r="E14" s="26" t="s">
        <v>3</v>
      </c>
      <c r="F14" s="26" t="s">
        <v>8</v>
      </c>
      <c r="G14" s="26" t="s">
        <v>9</v>
      </c>
      <c r="H14" s="26" t="s">
        <v>4</v>
      </c>
      <c r="I14" s="26" t="s">
        <v>5</v>
      </c>
      <c r="J14" s="26" t="s">
        <v>6</v>
      </c>
      <c r="K14" s="27" t="s">
        <v>12</v>
      </c>
      <c r="L14" s="28" t="s">
        <v>13</v>
      </c>
    </row>
    <row r="15" spans="1:12" ht="15" customHeight="1">
      <c r="A15" s="8" t="s">
        <v>196</v>
      </c>
      <c r="B15" s="1" t="s">
        <v>44</v>
      </c>
      <c r="C15" s="2">
        <f>E15*3+F15*1</f>
        <v>10</v>
      </c>
      <c r="D15" s="2">
        <f>E15+F15+G15</f>
        <v>5</v>
      </c>
      <c r="E15" s="2">
        <v>3</v>
      </c>
      <c r="F15" s="2">
        <v>1</v>
      </c>
      <c r="G15" s="2">
        <v>1</v>
      </c>
      <c r="H15" s="2">
        <v>7</v>
      </c>
      <c r="I15" s="2">
        <v>3</v>
      </c>
      <c r="J15" s="2">
        <f>H15-I15</f>
        <v>4</v>
      </c>
      <c r="K15" s="17">
        <v>7</v>
      </c>
      <c r="L15" s="2">
        <v>0</v>
      </c>
    </row>
    <row r="16" spans="1:12" ht="15" customHeight="1" thickBot="1">
      <c r="A16" s="8" t="s">
        <v>197</v>
      </c>
      <c r="B16" s="1" t="s">
        <v>28</v>
      </c>
      <c r="C16" s="2">
        <f>E16*3+F16*1</f>
        <v>7</v>
      </c>
      <c r="D16" s="2">
        <f>E16+F16+G16</f>
        <v>5</v>
      </c>
      <c r="E16" s="2">
        <v>2</v>
      </c>
      <c r="F16" s="2">
        <v>1</v>
      </c>
      <c r="G16" s="2">
        <v>2</v>
      </c>
      <c r="H16" s="2">
        <v>4</v>
      </c>
      <c r="I16" s="2">
        <v>5</v>
      </c>
      <c r="J16" s="2">
        <f>H16-I16</f>
        <v>-1</v>
      </c>
      <c r="K16" s="17">
        <v>4</v>
      </c>
      <c r="L16" s="2">
        <v>1</v>
      </c>
    </row>
    <row r="17" spans="1:12" ht="15" customHeight="1" thickBot="1" thickTop="1">
      <c r="A17" s="72" t="s">
        <v>225</v>
      </c>
      <c r="B17" s="73"/>
      <c r="C17" s="73"/>
      <c r="D17" s="73"/>
      <c r="E17" s="73"/>
      <c r="F17" s="73"/>
      <c r="G17" s="73"/>
      <c r="H17" s="73"/>
      <c r="I17" s="74"/>
      <c r="J17" s="74"/>
      <c r="K17" s="75"/>
      <c r="L17" s="76"/>
    </row>
    <row r="18" spans="1:12" ht="15" customHeight="1" thickTop="1">
      <c r="A18" s="8" t="s">
        <v>196</v>
      </c>
      <c r="B18" s="1" t="s">
        <v>38</v>
      </c>
      <c r="C18" s="2">
        <f>E18*3+F18*1</f>
        <v>9</v>
      </c>
      <c r="D18" s="2">
        <f>E18+F18+G18</f>
        <v>4</v>
      </c>
      <c r="E18" s="2">
        <v>3</v>
      </c>
      <c r="F18" s="2">
        <v>0</v>
      </c>
      <c r="G18" s="2">
        <v>1</v>
      </c>
      <c r="H18" s="2">
        <v>6</v>
      </c>
      <c r="I18" s="2">
        <v>3</v>
      </c>
      <c r="J18" s="2">
        <f>H18-I18</f>
        <v>3</v>
      </c>
      <c r="K18" s="17">
        <v>8</v>
      </c>
      <c r="L18" s="2">
        <v>3</v>
      </c>
    </row>
    <row r="19" spans="1:12" ht="15" customHeight="1" thickBot="1">
      <c r="A19" s="8" t="s">
        <v>224</v>
      </c>
      <c r="B19" s="1" t="s">
        <v>45</v>
      </c>
      <c r="C19" s="2">
        <f>E19*3+F19*1</f>
        <v>5</v>
      </c>
      <c r="D19" s="2">
        <f>E19+F19+G19</f>
        <v>4</v>
      </c>
      <c r="E19" s="2">
        <v>1</v>
      </c>
      <c r="F19" s="2">
        <v>2</v>
      </c>
      <c r="G19" s="2">
        <v>1</v>
      </c>
      <c r="H19" s="2">
        <v>5</v>
      </c>
      <c r="I19" s="2">
        <v>3</v>
      </c>
      <c r="J19" s="2">
        <f>H19-I19</f>
        <v>2</v>
      </c>
      <c r="K19" s="17">
        <v>5</v>
      </c>
      <c r="L19" s="2">
        <v>1</v>
      </c>
    </row>
    <row r="20" spans="1:12" ht="15" customHeight="1" thickBot="1" thickTop="1">
      <c r="A20" s="62" t="s">
        <v>226</v>
      </c>
      <c r="B20" s="63"/>
      <c r="C20" s="63"/>
      <c r="D20" s="63"/>
      <c r="E20" s="63"/>
      <c r="F20" s="63"/>
      <c r="G20" s="63"/>
      <c r="H20" s="63"/>
      <c r="I20" s="64"/>
      <c r="J20" s="64"/>
      <c r="K20" s="65"/>
      <c r="L20" s="66"/>
    </row>
    <row r="21" spans="1:15" ht="15" customHeight="1" thickTop="1">
      <c r="A21" s="8" t="s">
        <v>196</v>
      </c>
      <c r="B21" s="1" t="s">
        <v>41</v>
      </c>
      <c r="C21" s="2">
        <f>E21*3+F21*1</f>
        <v>4</v>
      </c>
      <c r="D21" s="2">
        <f>E21+F21+G21</f>
        <v>4</v>
      </c>
      <c r="E21" s="2">
        <v>1</v>
      </c>
      <c r="F21" s="2">
        <v>1</v>
      </c>
      <c r="G21" s="2">
        <v>2</v>
      </c>
      <c r="H21" s="2">
        <v>4</v>
      </c>
      <c r="I21" s="2">
        <v>6</v>
      </c>
      <c r="J21" s="2">
        <f>H21-I21</f>
        <v>-2</v>
      </c>
      <c r="K21" s="17">
        <v>6</v>
      </c>
      <c r="L21" s="2">
        <v>1</v>
      </c>
      <c r="M21" s="32"/>
      <c r="N21" s="33"/>
      <c r="O21" s="33"/>
    </row>
    <row r="22" spans="1:15" ht="15" customHeight="1">
      <c r="A22" s="8" t="s">
        <v>197</v>
      </c>
      <c r="B22" s="1" t="s">
        <v>43</v>
      </c>
      <c r="C22" s="2">
        <f>E22*3+F22*1</f>
        <v>1</v>
      </c>
      <c r="D22" s="2">
        <f>E22+F22+G22</f>
        <v>4</v>
      </c>
      <c r="E22" s="2">
        <v>0</v>
      </c>
      <c r="F22" s="2">
        <v>1</v>
      </c>
      <c r="G22" s="2">
        <v>3</v>
      </c>
      <c r="H22" s="2">
        <v>2</v>
      </c>
      <c r="I22" s="2">
        <v>8</v>
      </c>
      <c r="J22" s="2">
        <f>H22-I22</f>
        <v>-6</v>
      </c>
      <c r="K22" s="17">
        <v>6</v>
      </c>
      <c r="L22" s="2">
        <v>0</v>
      </c>
      <c r="M22" s="32"/>
      <c r="N22" s="33"/>
      <c r="O22" s="33"/>
    </row>
    <row r="23" spans="1:12" ht="15" customHeight="1">
      <c r="A23" s="1"/>
      <c r="B23" s="1"/>
      <c r="C23" s="2"/>
      <c r="D23" s="2">
        <f>SUM(D15:D22)/2</f>
        <v>13</v>
      </c>
      <c r="E23" s="2"/>
      <c r="F23" s="2"/>
      <c r="G23" s="2"/>
      <c r="H23" s="2">
        <f>SUM(H15:H22)</f>
        <v>28</v>
      </c>
      <c r="I23" s="2">
        <f>SUM(I15:I22)</f>
        <v>28</v>
      </c>
      <c r="J23" s="2"/>
      <c r="K23" s="17">
        <f>SUM(K15:K22)</f>
        <v>36</v>
      </c>
      <c r="L23" s="2">
        <f>SUM(L15:L22)</f>
        <v>6</v>
      </c>
    </row>
    <row r="24" spans="1:12" s="45" customFormat="1" ht="15" customHeight="1" thickBot="1">
      <c r="A24" s="44"/>
      <c r="B24" s="44"/>
      <c r="C24" s="42"/>
      <c r="D24" s="42"/>
      <c r="E24" s="42"/>
      <c r="F24" s="42"/>
      <c r="G24" s="42"/>
      <c r="H24" s="42"/>
      <c r="I24" s="42"/>
      <c r="J24" s="42"/>
      <c r="K24" s="42"/>
      <c r="L24" s="42"/>
    </row>
    <row r="25" spans="1:12" s="5" customFormat="1" ht="12.75" customHeight="1" thickBot="1" thickTop="1">
      <c r="A25" s="57" t="s">
        <v>34</v>
      </c>
      <c r="B25" s="58"/>
      <c r="C25" s="58"/>
      <c r="D25" s="58"/>
      <c r="E25" s="58"/>
      <c r="F25" s="58"/>
      <c r="G25" s="58"/>
      <c r="H25" s="58"/>
      <c r="I25" s="59"/>
      <c r="J25" s="59"/>
      <c r="K25" s="60"/>
      <c r="L25" s="61"/>
    </row>
    <row r="26" spans="1:12" s="7" customFormat="1" ht="9.75" customHeight="1" thickTop="1">
      <c r="A26" s="25" t="s">
        <v>7</v>
      </c>
      <c r="B26" s="25" t="s">
        <v>0</v>
      </c>
      <c r="C26" s="26" t="s">
        <v>1</v>
      </c>
      <c r="D26" s="26" t="s">
        <v>2</v>
      </c>
      <c r="E26" s="26" t="s">
        <v>3</v>
      </c>
      <c r="F26" s="26" t="s">
        <v>8</v>
      </c>
      <c r="G26" s="26" t="s">
        <v>9</v>
      </c>
      <c r="H26" s="26" t="s">
        <v>4</v>
      </c>
      <c r="I26" s="26" t="s">
        <v>5</v>
      </c>
      <c r="J26" s="26" t="s">
        <v>6</v>
      </c>
      <c r="K26" s="27" t="s">
        <v>12</v>
      </c>
      <c r="L26" s="28" t="s">
        <v>13</v>
      </c>
    </row>
    <row r="27" spans="1:12" ht="15" customHeight="1">
      <c r="A27" s="8" t="s">
        <v>30</v>
      </c>
      <c r="B27" s="1" t="s">
        <v>44</v>
      </c>
      <c r="C27" s="2">
        <f>E27*3+F27*1</f>
        <v>15</v>
      </c>
      <c r="D27" s="2">
        <f>E27+F27+G27</f>
        <v>5</v>
      </c>
      <c r="E27" s="2">
        <v>5</v>
      </c>
      <c r="F27" s="2">
        <v>0</v>
      </c>
      <c r="G27" s="2">
        <v>0</v>
      </c>
      <c r="H27" s="2">
        <v>23</v>
      </c>
      <c r="I27" s="2">
        <v>1</v>
      </c>
      <c r="J27" s="2">
        <f>H27-I27</f>
        <v>22</v>
      </c>
      <c r="K27" s="17">
        <v>4</v>
      </c>
      <c r="L27" s="2">
        <v>0</v>
      </c>
    </row>
    <row r="28" spans="1:12" ht="15" customHeight="1" thickBot="1">
      <c r="A28" s="8" t="s">
        <v>31</v>
      </c>
      <c r="B28" s="1" t="s">
        <v>28</v>
      </c>
      <c r="C28" s="2">
        <f>E28*3+F28*1</f>
        <v>9</v>
      </c>
      <c r="D28" s="2">
        <f>E28+F28+G28</f>
        <v>5</v>
      </c>
      <c r="E28" s="2">
        <v>3</v>
      </c>
      <c r="F28" s="2">
        <v>0</v>
      </c>
      <c r="G28" s="2">
        <v>2</v>
      </c>
      <c r="H28" s="2">
        <v>7</v>
      </c>
      <c r="I28" s="2">
        <v>3</v>
      </c>
      <c r="J28" s="2">
        <f>H28-I28</f>
        <v>4</v>
      </c>
      <c r="K28" s="17">
        <v>7</v>
      </c>
      <c r="L28" s="2">
        <v>0</v>
      </c>
    </row>
    <row r="29" spans="1:12" ht="15" customHeight="1" thickBot="1" thickTop="1">
      <c r="A29" s="72" t="s">
        <v>227</v>
      </c>
      <c r="B29" s="73"/>
      <c r="C29" s="73"/>
      <c r="D29" s="73"/>
      <c r="E29" s="73"/>
      <c r="F29" s="73"/>
      <c r="G29" s="73"/>
      <c r="H29" s="73"/>
      <c r="I29" s="74"/>
      <c r="J29" s="74"/>
      <c r="K29" s="75"/>
      <c r="L29" s="76"/>
    </row>
    <row r="30" spans="1:12" ht="15" customHeight="1" thickTop="1">
      <c r="A30" s="8" t="s">
        <v>196</v>
      </c>
      <c r="B30" s="1" t="s">
        <v>38</v>
      </c>
      <c r="C30" s="2">
        <f>E30*3+F30*1</f>
        <v>7</v>
      </c>
      <c r="D30" s="2">
        <f>E30+F30+G30</f>
        <v>5</v>
      </c>
      <c r="E30" s="2">
        <v>2</v>
      </c>
      <c r="F30" s="2">
        <v>1</v>
      </c>
      <c r="G30" s="2">
        <v>2</v>
      </c>
      <c r="H30" s="2">
        <v>4</v>
      </c>
      <c r="I30" s="2">
        <v>6</v>
      </c>
      <c r="J30" s="2">
        <f>H30-I30</f>
        <v>-2</v>
      </c>
      <c r="K30" s="17">
        <v>7</v>
      </c>
      <c r="L30" s="2">
        <v>1</v>
      </c>
    </row>
    <row r="31" spans="1:12" ht="15" customHeight="1" thickBot="1">
      <c r="A31" s="8" t="s">
        <v>197</v>
      </c>
      <c r="B31" s="1" t="s">
        <v>37</v>
      </c>
      <c r="C31" s="2">
        <f>E31*3+F31*1</f>
        <v>7</v>
      </c>
      <c r="D31" s="2">
        <f>E31+F31+G31</f>
        <v>5</v>
      </c>
      <c r="E31" s="2">
        <v>2</v>
      </c>
      <c r="F31" s="2">
        <v>1</v>
      </c>
      <c r="G31" s="2">
        <v>2</v>
      </c>
      <c r="H31" s="2">
        <v>4</v>
      </c>
      <c r="I31" s="2">
        <v>4</v>
      </c>
      <c r="J31" s="2">
        <f>H31-I31</f>
        <v>0</v>
      </c>
      <c r="K31" s="17">
        <v>4</v>
      </c>
      <c r="L31" s="2">
        <v>0</v>
      </c>
    </row>
    <row r="32" spans="1:12" ht="15" customHeight="1" thickBot="1" thickTop="1">
      <c r="A32" s="62" t="s">
        <v>228</v>
      </c>
      <c r="B32" s="63"/>
      <c r="C32" s="63"/>
      <c r="D32" s="63"/>
      <c r="E32" s="63"/>
      <c r="F32" s="63"/>
      <c r="G32" s="63"/>
      <c r="H32" s="63"/>
      <c r="I32" s="64"/>
      <c r="J32" s="64"/>
      <c r="K32" s="65"/>
      <c r="L32" s="66"/>
    </row>
    <row r="33" spans="1:12" ht="15" customHeight="1" thickTop="1">
      <c r="A33" s="8" t="s">
        <v>196</v>
      </c>
      <c r="B33" s="1" t="s">
        <v>41</v>
      </c>
      <c r="C33" s="2">
        <f>E33*3+F33*1</f>
        <v>5</v>
      </c>
      <c r="D33" s="2">
        <f>E33+F33+G33</f>
        <v>4</v>
      </c>
      <c r="E33" s="2">
        <v>1</v>
      </c>
      <c r="F33" s="2">
        <v>2</v>
      </c>
      <c r="G33" s="2">
        <v>1</v>
      </c>
      <c r="H33" s="2">
        <v>4</v>
      </c>
      <c r="I33" s="2">
        <v>4</v>
      </c>
      <c r="J33" s="2">
        <f>H33-I33</f>
        <v>0</v>
      </c>
      <c r="K33" s="17">
        <v>5</v>
      </c>
      <c r="L33" s="2">
        <v>0</v>
      </c>
    </row>
    <row r="34" spans="1:12" ht="15" customHeight="1" thickBot="1">
      <c r="A34" s="8" t="s">
        <v>197</v>
      </c>
      <c r="B34" s="1" t="s">
        <v>24</v>
      </c>
      <c r="C34" s="2">
        <f>E34*3+F34*1</f>
        <v>4</v>
      </c>
      <c r="D34" s="2">
        <f>E34+F34+G34</f>
        <v>4</v>
      </c>
      <c r="E34" s="2">
        <v>1</v>
      </c>
      <c r="F34" s="2">
        <v>1</v>
      </c>
      <c r="G34" s="2">
        <v>2</v>
      </c>
      <c r="H34" s="2">
        <v>4</v>
      </c>
      <c r="I34" s="2">
        <v>10</v>
      </c>
      <c r="J34" s="2">
        <f>H34-I34</f>
        <v>-6</v>
      </c>
      <c r="K34" s="17">
        <v>1</v>
      </c>
      <c r="L34" s="2">
        <v>0</v>
      </c>
    </row>
    <row r="35" spans="1:12" ht="15" customHeight="1" thickBot="1" thickTop="1">
      <c r="A35" s="67" t="s">
        <v>229</v>
      </c>
      <c r="B35" s="68"/>
      <c r="C35" s="68"/>
      <c r="D35" s="68"/>
      <c r="E35" s="68"/>
      <c r="F35" s="68"/>
      <c r="G35" s="68"/>
      <c r="H35" s="68"/>
      <c r="I35" s="69"/>
      <c r="J35" s="69"/>
      <c r="K35" s="70"/>
      <c r="L35" s="71"/>
    </row>
    <row r="36" spans="1:15" ht="15" customHeight="1" thickTop="1">
      <c r="A36" s="8" t="s">
        <v>196</v>
      </c>
      <c r="B36" s="1" t="s">
        <v>43</v>
      </c>
      <c r="C36" s="2">
        <f>E36*3+F36*1</f>
        <v>4</v>
      </c>
      <c r="D36" s="2">
        <f>E36+F36+G36</f>
        <v>4</v>
      </c>
      <c r="E36" s="2">
        <v>1</v>
      </c>
      <c r="F36" s="2">
        <v>1</v>
      </c>
      <c r="G36" s="2">
        <v>2</v>
      </c>
      <c r="H36" s="2">
        <v>6</v>
      </c>
      <c r="I36" s="2">
        <v>9</v>
      </c>
      <c r="J36" s="2">
        <f>H36-I36</f>
        <v>-3</v>
      </c>
      <c r="K36" s="17">
        <v>2</v>
      </c>
      <c r="L36" s="2">
        <v>0</v>
      </c>
      <c r="M36" s="32"/>
      <c r="N36" s="33"/>
      <c r="O36" s="33"/>
    </row>
    <row r="37" spans="1:15" ht="15" customHeight="1">
      <c r="A37" s="8" t="s">
        <v>197</v>
      </c>
      <c r="B37" s="1" t="s">
        <v>42</v>
      </c>
      <c r="C37" s="2">
        <f>E37*3+F37*1</f>
        <v>0</v>
      </c>
      <c r="D37" s="2">
        <f>E37+F37+G37</f>
        <v>4</v>
      </c>
      <c r="E37" s="2">
        <v>0</v>
      </c>
      <c r="F37" s="2">
        <v>0</v>
      </c>
      <c r="G37" s="2">
        <v>4</v>
      </c>
      <c r="H37" s="2">
        <v>4</v>
      </c>
      <c r="I37" s="2">
        <v>19</v>
      </c>
      <c r="J37" s="2">
        <f>H37-I37</f>
        <v>-15</v>
      </c>
      <c r="K37" s="17">
        <v>3</v>
      </c>
      <c r="L37" s="2">
        <v>0</v>
      </c>
      <c r="M37" s="32"/>
      <c r="N37" s="33"/>
      <c r="O37" s="33"/>
    </row>
    <row r="38" spans="1:12" ht="15" customHeight="1">
      <c r="A38" s="1"/>
      <c r="B38" s="1"/>
      <c r="C38" s="2"/>
      <c r="D38" s="2">
        <f>SUM(D27:D36)/2</f>
        <v>16</v>
      </c>
      <c r="E38" s="2"/>
      <c r="F38" s="2"/>
      <c r="G38" s="2"/>
      <c r="H38" s="2">
        <f>SUM(H27:H37)</f>
        <v>56</v>
      </c>
      <c r="I38" s="2">
        <f>SUM(I27:I37)</f>
        <v>56</v>
      </c>
      <c r="J38" s="2"/>
      <c r="K38" s="17">
        <f>SUM(K27:K37)</f>
        <v>33</v>
      </c>
      <c r="L38" s="2">
        <f>SUM(L27:L37)</f>
        <v>1</v>
      </c>
    </row>
    <row r="39" spans="1:12" s="45" customFormat="1" ht="15" customHeight="1" thickBot="1">
      <c r="A39" s="44"/>
      <c r="B39" s="44"/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1:12" s="5" customFormat="1" ht="12.75" customHeight="1" thickBot="1" thickTop="1">
      <c r="A40" s="57" t="s">
        <v>35</v>
      </c>
      <c r="B40" s="58"/>
      <c r="C40" s="58"/>
      <c r="D40" s="58"/>
      <c r="E40" s="58"/>
      <c r="F40" s="58"/>
      <c r="G40" s="58"/>
      <c r="H40" s="58"/>
      <c r="I40" s="59"/>
      <c r="J40" s="59"/>
      <c r="K40" s="60"/>
      <c r="L40" s="61"/>
    </row>
    <row r="41" spans="1:12" s="7" customFormat="1" ht="9.75" customHeight="1" thickTop="1">
      <c r="A41" s="25" t="s">
        <v>7</v>
      </c>
      <c r="B41" s="25" t="s">
        <v>0</v>
      </c>
      <c r="C41" s="26" t="s">
        <v>1</v>
      </c>
      <c r="D41" s="26" t="s">
        <v>2</v>
      </c>
      <c r="E41" s="26" t="s">
        <v>3</v>
      </c>
      <c r="F41" s="26" t="s">
        <v>8</v>
      </c>
      <c r="G41" s="26" t="s">
        <v>9</v>
      </c>
      <c r="H41" s="26" t="s">
        <v>4</v>
      </c>
      <c r="I41" s="26" t="s">
        <v>5</v>
      </c>
      <c r="J41" s="26" t="s">
        <v>6</v>
      </c>
      <c r="K41" s="27" t="s">
        <v>12</v>
      </c>
      <c r="L41" s="28" t="s">
        <v>13</v>
      </c>
    </row>
    <row r="42" spans="1:12" ht="15" customHeight="1">
      <c r="A42" s="8" t="s">
        <v>30</v>
      </c>
      <c r="B42" s="1" t="s">
        <v>37</v>
      </c>
      <c r="C42" s="2">
        <f aca="true" t="shared" si="0" ref="C42:C49">E42*3+F42*1</f>
        <v>15</v>
      </c>
      <c r="D42" s="2">
        <f aca="true" t="shared" si="1" ref="D42:D49">E42+F42+G42</f>
        <v>5</v>
      </c>
      <c r="E42" s="2">
        <v>5</v>
      </c>
      <c r="F42" s="2">
        <v>0</v>
      </c>
      <c r="G42" s="2">
        <v>0</v>
      </c>
      <c r="H42" s="2">
        <v>27</v>
      </c>
      <c r="I42" s="2">
        <v>2</v>
      </c>
      <c r="J42" s="2">
        <f aca="true" t="shared" si="2" ref="J42:J49">H42-I42</f>
        <v>25</v>
      </c>
      <c r="K42" s="17">
        <v>1</v>
      </c>
      <c r="L42" s="2">
        <v>0</v>
      </c>
    </row>
    <row r="43" spans="1:12" ht="15" customHeight="1" thickBot="1">
      <c r="A43" s="8" t="s">
        <v>31</v>
      </c>
      <c r="B43" s="1" t="s">
        <v>28</v>
      </c>
      <c r="C43" s="2">
        <f t="shared" si="0"/>
        <v>10</v>
      </c>
      <c r="D43" s="2">
        <f t="shared" si="1"/>
        <v>5</v>
      </c>
      <c r="E43" s="2">
        <v>3</v>
      </c>
      <c r="F43" s="2">
        <v>1</v>
      </c>
      <c r="G43" s="2">
        <v>1</v>
      </c>
      <c r="H43" s="2">
        <v>10</v>
      </c>
      <c r="I43" s="2">
        <v>5</v>
      </c>
      <c r="J43" s="2">
        <f t="shared" si="2"/>
        <v>5</v>
      </c>
      <c r="K43" s="17">
        <v>3</v>
      </c>
      <c r="L43" s="2">
        <v>0</v>
      </c>
    </row>
    <row r="44" spans="1:12" ht="15" customHeight="1" thickBot="1" thickTop="1">
      <c r="A44" s="72" t="s">
        <v>230</v>
      </c>
      <c r="B44" s="73"/>
      <c r="C44" s="73"/>
      <c r="D44" s="73"/>
      <c r="E44" s="73"/>
      <c r="F44" s="73"/>
      <c r="G44" s="73"/>
      <c r="H44" s="73"/>
      <c r="I44" s="74"/>
      <c r="J44" s="74"/>
      <c r="K44" s="75"/>
      <c r="L44" s="76"/>
    </row>
    <row r="45" spans="1:12" ht="15" customHeight="1" thickTop="1">
      <c r="A45" s="8" t="s">
        <v>196</v>
      </c>
      <c r="B45" s="1" t="s">
        <v>24</v>
      </c>
      <c r="C45" s="2">
        <f t="shared" si="0"/>
        <v>8</v>
      </c>
      <c r="D45" s="2">
        <f t="shared" si="1"/>
        <v>5</v>
      </c>
      <c r="E45" s="2">
        <v>2</v>
      </c>
      <c r="F45" s="2">
        <v>2</v>
      </c>
      <c r="G45" s="2">
        <v>1</v>
      </c>
      <c r="H45" s="2">
        <v>7</v>
      </c>
      <c r="I45" s="2">
        <v>5</v>
      </c>
      <c r="J45" s="2">
        <f t="shared" si="2"/>
        <v>2</v>
      </c>
      <c r="K45" s="17">
        <v>0</v>
      </c>
      <c r="L45" s="2">
        <v>1</v>
      </c>
    </row>
    <row r="46" spans="1:12" ht="15" customHeight="1" thickBot="1">
      <c r="A46" s="8" t="s">
        <v>198</v>
      </c>
      <c r="B46" s="1" t="s">
        <v>41</v>
      </c>
      <c r="C46" s="2">
        <f t="shared" si="0"/>
        <v>4</v>
      </c>
      <c r="D46" s="2">
        <f t="shared" si="1"/>
        <v>5</v>
      </c>
      <c r="E46" s="2">
        <v>1</v>
      </c>
      <c r="F46" s="2">
        <v>1</v>
      </c>
      <c r="G46" s="2">
        <v>3</v>
      </c>
      <c r="H46" s="2">
        <v>3</v>
      </c>
      <c r="I46" s="2">
        <v>11</v>
      </c>
      <c r="J46" s="2">
        <f t="shared" si="2"/>
        <v>-8</v>
      </c>
      <c r="K46" s="17">
        <v>1</v>
      </c>
      <c r="L46" s="2">
        <v>0</v>
      </c>
    </row>
    <row r="47" spans="1:12" ht="15" customHeight="1" thickBot="1" thickTop="1">
      <c r="A47" s="62" t="s">
        <v>231</v>
      </c>
      <c r="B47" s="63"/>
      <c r="C47" s="63"/>
      <c r="D47" s="63"/>
      <c r="E47" s="63"/>
      <c r="F47" s="63"/>
      <c r="G47" s="63"/>
      <c r="H47" s="63"/>
      <c r="I47" s="64"/>
      <c r="J47" s="64"/>
      <c r="K47" s="65"/>
      <c r="L47" s="66"/>
    </row>
    <row r="48" spans="1:13" ht="15" customHeight="1" thickTop="1">
      <c r="A48" s="8" t="s">
        <v>196</v>
      </c>
      <c r="B48" s="1" t="s">
        <v>39</v>
      </c>
      <c r="C48" s="2">
        <f t="shared" si="0"/>
        <v>3</v>
      </c>
      <c r="D48" s="2">
        <f t="shared" si="1"/>
        <v>4</v>
      </c>
      <c r="E48" s="2">
        <v>1</v>
      </c>
      <c r="F48" s="2">
        <v>0</v>
      </c>
      <c r="G48" s="2">
        <v>3</v>
      </c>
      <c r="H48" s="2">
        <v>4</v>
      </c>
      <c r="I48" s="2">
        <v>11</v>
      </c>
      <c r="J48" s="2">
        <f t="shared" si="2"/>
        <v>-7</v>
      </c>
      <c r="K48" s="17">
        <v>2</v>
      </c>
      <c r="L48" s="2">
        <v>0</v>
      </c>
      <c r="M48" s="32"/>
    </row>
    <row r="49" spans="1:13" ht="15" customHeight="1">
      <c r="A49" s="8" t="s">
        <v>198</v>
      </c>
      <c r="B49" s="1" t="s">
        <v>40</v>
      </c>
      <c r="C49" s="2">
        <f t="shared" si="0"/>
        <v>0</v>
      </c>
      <c r="D49" s="2">
        <f t="shared" si="1"/>
        <v>4</v>
      </c>
      <c r="E49" s="2">
        <v>0</v>
      </c>
      <c r="F49" s="2">
        <v>0</v>
      </c>
      <c r="G49" s="2">
        <v>4</v>
      </c>
      <c r="H49" s="2">
        <v>0</v>
      </c>
      <c r="I49" s="2">
        <v>17</v>
      </c>
      <c r="J49" s="2">
        <f t="shared" si="2"/>
        <v>-17</v>
      </c>
      <c r="K49" s="17">
        <v>1</v>
      </c>
      <c r="L49" s="2">
        <v>0</v>
      </c>
      <c r="M49" s="32"/>
    </row>
    <row r="50" spans="1:12" ht="15" customHeight="1">
      <c r="A50" s="1"/>
      <c r="B50" s="1"/>
      <c r="C50" s="2"/>
      <c r="D50" s="2">
        <f>SUM(D42:D49)/2</f>
        <v>14</v>
      </c>
      <c r="E50" s="2"/>
      <c r="F50" s="2"/>
      <c r="G50" s="2"/>
      <c r="H50" s="2">
        <f>SUM(H42:H49)</f>
        <v>51</v>
      </c>
      <c r="I50" s="2">
        <f>SUM(I42:I49)</f>
        <v>51</v>
      </c>
      <c r="J50" s="2"/>
      <c r="K50" s="17">
        <f>SUM(K42:K49)</f>
        <v>8</v>
      </c>
      <c r="L50" s="2">
        <f>SUM(L42:L49)</f>
        <v>1</v>
      </c>
    </row>
    <row r="51" spans="1:12" s="45" customFormat="1" ht="15" customHeight="1" thickBot="1">
      <c r="A51" s="44"/>
      <c r="B51" s="44"/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1:12" s="5" customFormat="1" ht="12.75" customHeight="1" thickBot="1" thickTop="1">
      <c r="A52" s="57" t="s">
        <v>36</v>
      </c>
      <c r="B52" s="58"/>
      <c r="C52" s="58"/>
      <c r="D52" s="58"/>
      <c r="E52" s="58"/>
      <c r="F52" s="58"/>
      <c r="G52" s="58"/>
      <c r="H52" s="58"/>
      <c r="I52" s="59"/>
      <c r="J52" s="59"/>
      <c r="K52" s="60"/>
      <c r="L52" s="61"/>
    </row>
    <row r="53" spans="1:12" s="7" customFormat="1" ht="9.75" customHeight="1" thickTop="1">
      <c r="A53" s="25" t="s">
        <v>7</v>
      </c>
      <c r="B53" s="25" t="s">
        <v>0</v>
      </c>
      <c r="C53" s="26" t="s">
        <v>1</v>
      </c>
      <c r="D53" s="26" t="s">
        <v>2</v>
      </c>
      <c r="E53" s="26" t="s">
        <v>3</v>
      </c>
      <c r="F53" s="26" t="s">
        <v>8</v>
      </c>
      <c r="G53" s="26" t="s">
        <v>9</v>
      </c>
      <c r="H53" s="26" t="s">
        <v>4</v>
      </c>
      <c r="I53" s="26" t="s">
        <v>5</v>
      </c>
      <c r="J53" s="26" t="s">
        <v>6</v>
      </c>
      <c r="K53" s="27" t="s">
        <v>12</v>
      </c>
      <c r="L53" s="28" t="s">
        <v>13</v>
      </c>
    </row>
    <row r="54" spans="1:12" ht="15" customHeight="1">
      <c r="A54" s="8" t="s">
        <v>196</v>
      </c>
      <c r="B54" s="1" t="s">
        <v>28</v>
      </c>
      <c r="C54" s="2">
        <f>E54*3+F54*1</f>
        <v>15</v>
      </c>
      <c r="D54" s="2">
        <f>E54+F54+G54</f>
        <v>5</v>
      </c>
      <c r="E54" s="2">
        <v>5</v>
      </c>
      <c r="F54" s="2">
        <v>0</v>
      </c>
      <c r="G54" s="2">
        <v>0</v>
      </c>
      <c r="H54" s="2">
        <v>16</v>
      </c>
      <c r="I54" s="2">
        <v>1</v>
      </c>
      <c r="J54" s="2">
        <f>H54-I54</f>
        <v>15</v>
      </c>
      <c r="K54" s="17">
        <v>1</v>
      </c>
      <c r="L54" s="2">
        <v>0</v>
      </c>
    </row>
    <row r="55" spans="1:12" ht="15" customHeight="1" thickBot="1">
      <c r="A55" s="8" t="s">
        <v>197</v>
      </c>
      <c r="B55" s="1" t="s">
        <v>38</v>
      </c>
      <c r="C55" s="2">
        <f>E55*3+F55*1</f>
        <v>9</v>
      </c>
      <c r="D55" s="2">
        <f>E55+F55+G55</f>
        <v>5</v>
      </c>
      <c r="E55" s="2">
        <v>3</v>
      </c>
      <c r="F55" s="2">
        <v>0</v>
      </c>
      <c r="G55" s="2">
        <v>2</v>
      </c>
      <c r="H55" s="2">
        <v>6</v>
      </c>
      <c r="I55" s="2">
        <v>3</v>
      </c>
      <c r="J55" s="2">
        <f>H55-I55</f>
        <v>3</v>
      </c>
      <c r="K55" s="17">
        <v>0</v>
      </c>
      <c r="L55" s="2">
        <v>0</v>
      </c>
    </row>
    <row r="56" spans="1:12" ht="15" customHeight="1" thickBot="1" thickTop="1">
      <c r="A56" s="72" t="s">
        <v>232</v>
      </c>
      <c r="B56" s="73"/>
      <c r="C56" s="73"/>
      <c r="D56" s="73"/>
      <c r="E56" s="73"/>
      <c r="F56" s="73"/>
      <c r="G56" s="73"/>
      <c r="H56" s="73"/>
      <c r="I56" s="74"/>
      <c r="J56" s="74"/>
      <c r="K56" s="75"/>
      <c r="L56" s="76"/>
    </row>
    <row r="57" spans="1:12" ht="15" customHeight="1" thickTop="1">
      <c r="A57" s="8" t="s">
        <v>196</v>
      </c>
      <c r="B57" s="1" t="s">
        <v>37</v>
      </c>
      <c r="C57" s="2">
        <f>E57*3+F57*1</f>
        <v>6</v>
      </c>
      <c r="D57" s="2">
        <f>E57+F57+G57</f>
        <v>5</v>
      </c>
      <c r="E57" s="2">
        <v>2</v>
      </c>
      <c r="F57" s="2">
        <v>0</v>
      </c>
      <c r="G57" s="2">
        <v>3</v>
      </c>
      <c r="H57" s="2">
        <v>3</v>
      </c>
      <c r="I57" s="2">
        <v>4</v>
      </c>
      <c r="J57" s="2">
        <f>H57-I57</f>
        <v>-1</v>
      </c>
      <c r="K57" s="17">
        <v>0</v>
      </c>
      <c r="L57" s="2">
        <v>0</v>
      </c>
    </row>
    <row r="58" spans="1:12" ht="15" customHeight="1">
      <c r="A58" s="8" t="s">
        <v>197</v>
      </c>
      <c r="B58" s="1" t="s">
        <v>24</v>
      </c>
      <c r="C58" s="2">
        <f>E58*3+F58*1</f>
        <v>0</v>
      </c>
      <c r="D58" s="2">
        <f>E58+F58+G58</f>
        <v>5</v>
      </c>
      <c r="E58" s="2">
        <v>0</v>
      </c>
      <c r="F58" s="2">
        <v>0</v>
      </c>
      <c r="G58" s="2">
        <v>5</v>
      </c>
      <c r="H58" s="2">
        <v>0</v>
      </c>
      <c r="I58" s="2">
        <v>17</v>
      </c>
      <c r="J58" s="2">
        <f>H58-I58</f>
        <v>-17</v>
      </c>
      <c r="K58" s="17">
        <v>2</v>
      </c>
      <c r="L58" s="2">
        <v>0</v>
      </c>
    </row>
    <row r="59" spans="1:12" ht="15" customHeight="1">
      <c r="A59" s="1"/>
      <c r="B59" s="1"/>
      <c r="C59" s="2"/>
      <c r="D59" s="2">
        <f>SUM(D54:D58)/2</f>
        <v>10</v>
      </c>
      <c r="E59" s="2"/>
      <c r="F59" s="2"/>
      <c r="G59" s="2"/>
      <c r="H59" s="2">
        <f>SUM(H54:H58)</f>
        <v>25</v>
      </c>
      <c r="I59" s="2">
        <f>SUM(I54:I58)</f>
        <v>25</v>
      </c>
      <c r="J59" s="2"/>
      <c r="K59" s="17">
        <f>SUM(K54:K58)</f>
        <v>3</v>
      </c>
      <c r="L59" s="2">
        <f>SUM(L54:L58)</f>
        <v>0</v>
      </c>
    </row>
    <row r="60" spans="1:12" s="43" customFormat="1" ht="15" customHeight="1" thickBot="1">
      <c r="A60" s="40"/>
      <c r="B60" s="40"/>
      <c r="C60" s="41"/>
      <c r="D60" s="41"/>
      <c r="E60" s="41"/>
      <c r="F60" s="41"/>
      <c r="G60" s="41"/>
      <c r="H60" s="41"/>
      <c r="I60" s="41"/>
      <c r="J60" s="41"/>
      <c r="K60" s="42"/>
      <c r="L60" s="41"/>
    </row>
    <row r="61" spans="2:12" ht="15" customHeight="1" thickBot="1">
      <c r="B61" s="35" t="s">
        <v>15</v>
      </c>
      <c r="C61" s="36"/>
      <c r="D61" s="37"/>
      <c r="E61" s="38" t="s">
        <v>19</v>
      </c>
      <c r="F61" s="39"/>
      <c r="G61" s="39"/>
      <c r="H61" s="39"/>
      <c r="I61" s="39"/>
      <c r="J61" s="39"/>
      <c r="K61" s="39"/>
      <c r="L61" s="39">
        <f>K12+K23+K38+K50+K59</f>
        <v>80</v>
      </c>
    </row>
    <row r="62" spans="2:12" ht="15" customHeight="1">
      <c r="B62" s="13" t="s">
        <v>16</v>
      </c>
      <c r="C62" s="14">
        <f>D12+D23+D38+D50+D59</f>
        <v>63</v>
      </c>
      <c r="D62" s="18"/>
      <c r="E62" s="15" t="s">
        <v>22</v>
      </c>
      <c r="F62" s="16"/>
      <c r="G62" s="16"/>
      <c r="H62" s="16"/>
      <c r="I62" s="16"/>
      <c r="J62" s="16"/>
      <c r="K62" s="16"/>
      <c r="L62" s="16">
        <f>L61/C62</f>
        <v>1.2698412698412698</v>
      </c>
    </row>
    <row r="63" spans="2:12" ht="15" customHeight="1">
      <c r="B63" s="15" t="s">
        <v>17</v>
      </c>
      <c r="C63" s="16">
        <f>H12+H23+H38+H50+H59</f>
        <v>189</v>
      </c>
      <c r="E63" s="15" t="s">
        <v>20</v>
      </c>
      <c r="F63" s="16"/>
      <c r="G63" s="16"/>
      <c r="H63" s="16"/>
      <c r="I63" s="16"/>
      <c r="J63" s="16"/>
      <c r="K63" s="16"/>
      <c r="L63" s="16">
        <f>L12+L23+L38+L50+L59</f>
        <v>8</v>
      </c>
    </row>
    <row r="64" spans="2:12" ht="15" customHeight="1">
      <c r="B64" s="15" t="s">
        <v>18</v>
      </c>
      <c r="C64" s="16">
        <f>C63/C62</f>
        <v>3</v>
      </c>
      <c r="E64" s="15" t="s">
        <v>21</v>
      </c>
      <c r="F64" s="16"/>
      <c r="G64" s="16"/>
      <c r="H64" s="16"/>
      <c r="I64" s="16"/>
      <c r="J64" s="16"/>
      <c r="K64" s="16"/>
      <c r="L64" s="16">
        <f>L63/C62</f>
        <v>0.12698412698412698</v>
      </c>
    </row>
    <row r="65" ht="15" customHeight="1"/>
    <row r="66" ht="15" customHeight="1"/>
    <row r="67" ht="15" customHeight="1"/>
    <row r="68" ht="15" customHeight="1"/>
  </sheetData>
  <sheetProtection/>
  <mergeCells count="15">
    <mergeCell ref="A56:L56"/>
    <mergeCell ref="A44:L44"/>
    <mergeCell ref="A29:L29"/>
    <mergeCell ref="A17:L17"/>
    <mergeCell ref="A52:L52"/>
    <mergeCell ref="A47:L47"/>
    <mergeCell ref="D3:F3"/>
    <mergeCell ref="A40:L40"/>
    <mergeCell ref="A25:L25"/>
    <mergeCell ref="A13:L13"/>
    <mergeCell ref="A5:L5"/>
    <mergeCell ref="A32:L32"/>
    <mergeCell ref="A35:L35"/>
    <mergeCell ref="A20:L20"/>
    <mergeCell ref="A9:L9"/>
  </mergeCells>
  <printOptions horizontalCentered="1"/>
  <pageMargins left="0.7874015748031497" right="0.7874015748031497" top="0.3937007874015748" bottom="0.3937007874015748" header="0.5118110236220472" footer="0.5118110236220472"/>
  <pageSetup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211"/>
  <sheetViews>
    <sheetView showGridLines="0" zoomScale="175" zoomScaleNormal="175" zoomScaleSheetLayoutView="145" workbookViewId="0" topLeftCell="A21">
      <selection activeCell="F8" sqref="F8"/>
    </sheetView>
  </sheetViews>
  <sheetFormatPr defaultColWidth="9.140625" defaultRowHeight="10.5" customHeight="1"/>
  <cols>
    <col min="1" max="1" width="28.140625" style="3" bestFit="1" customWidth="1"/>
    <col min="2" max="2" width="25.421875" style="4" customWidth="1"/>
    <col min="3" max="5" width="4.7109375" style="4" customWidth="1"/>
    <col min="6" max="6" width="20.00390625" style="12" customWidth="1"/>
    <col min="7" max="7" width="6.28125" style="3" customWidth="1"/>
    <col min="8" max="8" width="4.8515625" style="3" customWidth="1"/>
    <col min="9" max="9" width="5.7109375" style="3" customWidth="1"/>
    <col min="10" max="10" width="5.421875" style="3" customWidth="1"/>
    <col min="11" max="16384" width="9.140625" style="3" customWidth="1"/>
  </cols>
  <sheetData>
    <row r="3" spans="2:6" ht="10.5" customHeight="1">
      <c r="B3" s="55"/>
      <c r="C3" s="78"/>
      <c r="D3" s="78"/>
      <c r="E3" s="78"/>
      <c r="F3" s="78"/>
    </row>
    <row r="4" spans="1:6" ht="10.5" customHeight="1">
      <c r="A4" s="34" t="s">
        <v>26</v>
      </c>
      <c r="B4" s="30" t="s">
        <v>27</v>
      </c>
      <c r="C4" s="29"/>
      <c r="D4" s="29"/>
      <c r="E4" s="29"/>
      <c r="F4" s="29"/>
    </row>
    <row r="5" spans="1:6" s="5" customFormat="1" ht="10.5" customHeight="1" thickBot="1">
      <c r="A5" s="77" t="s">
        <v>49</v>
      </c>
      <c r="B5" s="77"/>
      <c r="C5" s="77"/>
      <c r="D5" s="77"/>
      <c r="E5" s="77"/>
      <c r="F5" s="77"/>
    </row>
    <row r="6" spans="1:6" s="24" customFormat="1" ht="10.5" customHeight="1" thickTop="1">
      <c r="A6" s="21" t="s">
        <v>10</v>
      </c>
      <c r="B6" s="22" t="s">
        <v>0</v>
      </c>
      <c r="C6" s="22" t="s">
        <v>11</v>
      </c>
      <c r="D6" s="22" t="s">
        <v>12</v>
      </c>
      <c r="E6" s="22" t="s">
        <v>13</v>
      </c>
      <c r="F6" s="23" t="s">
        <v>14</v>
      </c>
    </row>
    <row r="7" spans="1:6" s="5" customFormat="1" ht="10.5" customHeight="1">
      <c r="A7" s="50" t="s">
        <v>29</v>
      </c>
      <c r="B7" s="51" t="s">
        <v>28</v>
      </c>
      <c r="C7" s="52">
        <v>7</v>
      </c>
      <c r="D7" s="52"/>
      <c r="E7" s="52"/>
      <c r="F7" s="53" t="s">
        <v>248</v>
      </c>
    </row>
    <row r="8" spans="1:6" s="5" customFormat="1" ht="10.5" customHeight="1">
      <c r="A8" s="50" t="s">
        <v>256</v>
      </c>
      <c r="B8" s="51" t="s">
        <v>28</v>
      </c>
      <c r="C8" s="52"/>
      <c r="D8" s="52"/>
      <c r="E8" s="52"/>
      <c r="F8" s="54" t="s">
        <v>251</v>
      </c>
    </row>
    <row r="9" spans="1:6" s="5" customFormat="1" ht="10.5" customHeight="1">
      <c r="A9" s="9" t="s">
        <v>132</v>
      </c>
      <c r="B9" s="10" t="s">
        <v>52</v>
      </c>
      <c r="C9" s="11">
        <v>4</v>
      </c>
      <c r="D9" s="11"/>
      <c r="E9" s="11"/>
      <c r="F9" s="20"/>
    </row>
    <row r="10" spans="1:6" s="5" customFormat="1" ht="10.5" customHeight="1">
      <c r="A10" s="9" t="s">
        <v>53</v>
      </c>
      <c r="B10" s="10" t="s">
        <v>28</v>
      </c>
      <c r="C10" s="11">
        <v>3</v>
      </c>
      <c r="D10" s="11">
        <v>1</v>
      </c>
      <c r="E10" s="11"/>
      <c r="F10" s="20"/>
    </row>
    <row r="11" spans="1:6" s="5" customFormat="1" ht="10.5" customHeight="1">
      <c r="A11" s="9" t="s">
        <v>108</v>
      </c>
      <c r="B11" s="10" t="s">
        <v>105</v>
      </c>
      <c r="C11" s="11">
        <v>2</v>
      </c>
      <c r="D11" s="11">
        <v>1</v>
      </c>
      <c r="E11" s="11"/>
      <c r="F11" s="20"/>
    </row>
    <row r="12" spans="1:6" s="5" customFormat="1" ht="10.5" customHeight="1">
      <c r="A12" s="9" t="s">
        <v>133</v>
      </c>
      <c r="B12" s="10" t="s">
        <v>52</v>
      </c>
      <c r="C12" s="11">
        <v>2</v>
      </c>
      <c r="D12" s="11"/>
      <c r="E12" s="11"/>
      <c r="F12" s="20"/>
    </row>
    <row r="13" spans="1:6" s="5" customFormat="1" ht="10.5" customHeight="1">
      <c r="A13" s="9" t="s">
        <v>110</v>
      </c>
      <c r="B13" s="10" t="s">
        <v>23</v>
      </c>
      <c r="C13" s="11">
        <v>1</v>
      </c>
      <c r="D13" s="11">
        <v>1</v>
      </c>
      <c r="E13" s="11"/>
      <c r="F13" s="20"/>
    </row>
    <row r="14" spans="1:6" s="5" customFormat="1" ht="10.5" customHeight="1">
      <c r="A14" s="9" t="s">
        <v>109</v>
      </c>
      <c r="B14" s="10" t="s">
        <v>105</v>
      </c>
      <c r="C14" s="11">
        <v>1</v>
      </c>
      <c r="D14" s="11">
        <v>1</v>
      </c>
      <c r="E14" s="11"/>
      <c r="F14" s="20"/>
    </row>
    <row r="15" spans="1:6" s="5" customFormat="1" ht="10.5" customHeight="1">
      <c r="A15" s="9" t="s">
        <v>54</v>
      </c>
      <c r="B15" s="10" t="s">
        <v>28</v>
      </c>
      <c r="C15" s="11">
        <v>1</v>
      </c>
      <c r="D15" s="11">
        <v>2</v>
      </c>
      <c r="E15" s="11">
        <v>1</v>
      </c>
      <c r="F15" s="20"/>
    </row>
    <row r="16" spans="1:6" s="5" customFormat="1" ht="10.5" customHeight="1">
      <c r="A16" s="9" t="s">
        <v>154</v>
      </c>
      <c r="B16" s="10" t="s">
        <v>23</v>
      </c>
      <c r="C16" s="11">
        <v>1</v>
      </c>
      <c r="D16" s="11"/>
      <c r="E16" s="11"/>
      <c r="F16" s="20"/>
    </row>
    <row r="17" spans="1:6" s="5" customFormat="1" ht="10.5" customHeight="1">
      <c r="A17" s="9" t="s">
        <v>51</v>
      </c>
      <c r="B17" s="10" t="s">
        <v>52</v>
      </c>
      <c r="C17" s="11">
        <v>1</v>
      </c>
      <c r="D17" s="11">
        <v>0</v>
      </c>
      <c r="E17" s="11">
        <v>0</v>
      </c>
      <c r="F17" s="20"/>
    </row>
    <row r="18" spans="1:6" s="5" customFormat="1" ht="10.5" customHeight="1">
      <c r="A18" s="9" t="s">
        <v>246</v>
      </c>
      <c r="B18" s="10" t="s">
        <v>52</v>
      </c>
      <c r="C18" s="11">
        <v>1</v>
      </c>
      <c r="D18" s="11"/>
      <c r="E18" s="11"/>
      <c r="F18" s="20"/>
    </row>
    <row r="19" spans="1:6" s="5" customFormat="1" ht="10.5" customHeight="1">
      <c r="A19" s="9" t="s">
        <v>151</v>
      </c>
      <c r="B19" s="10" t="s">
        <v>28</v>
      </c>
      <c r="C19" s="11">
        <v>1</v>
      </c>
      <c r="D19" s="11">
        <v>1</v>
      </c>
      <c r="E19" s="11"/>
      <c r="F19" s="20"/>
    </row>
    <row r="20" spans="1:6" s="5" customFormat="1" ht="10.5" customHeight="1">
      <c r="A20" s="9" t="s">
        <v>184</v>
      </c>
      <c r="B20" s="10" t="s">
        <v>28</v>
      </c>
      <c r="C20" s="11">
        <v>1</v>
      </c>
      <c r="D20" s="11"/>
      <c r="E20" s="11"/>
      <c r="F20" s="20"/>
    </row>
    <row r="21" spans="1:6" s="5" customFormat="1" ht="10.5" customHeight="1">
      <c r="A21" s="9" t="s">
        <v>55</v>
      </c>
      <c r="B21" s="10" t="s">
        <v>28</v>
      </c>
      <c r="C21" s="11">
        <v>0</v>
      </c>
      <c r="D21" s="11">
        <v>2</v>
      </c>
      <c r="E21" s="11">
        <v>0</v>
      </c>
      <c r="F21" s="20"/>
    </row>
    <row r="22" spans="1:6" s="5" customFormat="1" ht="10.5" customHeight="1">
      <c r="A22" s="9" t="s">
        <v>181</v>
      </c>
      <c r="B22" s="10" t="s">
        <v>28</v>
      </c>
      <c r="C22" s="11"/>
      <c r="D22" s="11">
        <v>3</v>
      </c>
      <c r="E22" s="11"/>
      <c r="F22" s="20"/>
    </row>
    <row r="23" spans="1:6" s="5" customFormat="1" ht="10.5" customHeight="1">
      <c r="A23" s="9" t="s">
        <v>134</v>
      </c>
      <c r="B23" s="10" t="s">
        <v>52</v>
      </c>
      <c r="C23" s="11"/>
      <c r="D23" s="11">
        <v>1</v>
      </c>
      <c r="E23" s="11"/>
      <c r="F23" s="20"/>
    </row>
    <row r="24" spans="1:6" s="5" customFormat="1" ht="10.5" customHeight="1">
      <c r="A24" s="9" t="s">
        <v>136</v>
      </c>
      <c r="B24" s="10" t="s">
        <v>105</v>
      </c>
      <c r="C24" s="11"/>
      <c r="D24" s="11">
        <v>1</v>
      </c>
      <c r="E24" s="11"/>
      <c r="F24" s="20"/>
    </row>
    <row r="25" spans="1:6" s="5" customFormat="1" ht="10.5" customHeight="1">
      <c r="A25" s="9" t="s">
        <v>137</v>
      </c>
      <c r="B25" s="10" t="s">
        <v>105</v>
      </c>
      <c r="C25" s="11"/>
      <c r="D25" s="11">
        <v>1</v>
      </c>
      <c r="E25" s="11"/>
      <c r="F25" s="20"/>
    </row>
    <row r="26" spans="1:6" s="5" customFormat="1" ht="10.5" customHeight="1">
      <c r="A26" s="9" t="s">
        <v>111</v>
      </c>
      <c r="B26" s="10" t="s">
        <v>23</v>
      </c>
      <c r="C26" s="11"/>
      <c r="D26" s="11">
        <v>2</v>
      </c>
      <c r="E26" s="11"/>
      <c r="F26" s="20"/>
    </row>
    <row r="27" spans="1:6" s="5" customFormat="1" ht="10.5" customHeight="1">
      <c r="A27" s="9" t="s">
        <v>138</v>
      </c>
      <c r="B27" s="10" t="s">
        <v>105</v>
      </c>
      <c r="C27" s="11"/>
      <c r="D27" s="11">
        <v>1</v>
      </c>
      <c r="E27" s="11"/>
      <c r="F27" s="20"/>
    </row>
    <row r="28" spans="1:6" s="5" customFormat="1" ht="10.5" customHeight="1">
      <c r="A28" s="9" t="s">
        <v>180</v>
      </c>
      <c r="B28" s="10" t="s">
        <v>105</v>
      </c>
      <c r="C28" s="11"/>
      <c r="D28" s="11">
        <v>1</v>
      </c>
      <c r="E28" s="11"/>
      <c r="F28" s="20"/>
    </row>
    <row r="29" spans="1:6" s="5" customFormat="1" ht="10.5" customHeight="1">
      <c r="A29" s="9" t="s">
        <v>244</v>
      </c>
      <c r="B29" s="10" t="s">
        <v>52</v>
      </c>
      <c r="C29" s="11"/>
      <c r="D29" s="11">
        <v>1</v>
      </c>
      <c r="E29" s="11"/>
      <c r="F29" s="20"/>
    </row>
    <row r="30" spans="1:6" s="5" customFormat="1" ht="10.5" customHeight="1">
      <c r="A30" s="9" t="s">
        <v>245</v>
      </c>
      <c r="B30" s="10" t="s">
        <v>52</v>
      </c>
      <c r="C30" s="11"/>
      <c r="D30" s="11">
        <v>1</v>
      </c>
      <c r="E30" s="11"/>
      <c r="F30" s="20"/>
    </row>
    <row r="31" spans="1:6" s="5" customFormat="1" ht="10.5" customHeight="1">
      <c r="A31" s="9" t="s">
        <v>182</v>
      </c>
      <c r="B31" s="10" t="s">
        <v>28</v>
      </c>
      <c r="C31" s="11"/>
      <c r="D31" s="11">
        <v>2</v>
      </c>
      <c r="E31" s="11"/>
      <c r="F31" s="20"/>
    </row>
    <row r="32" spans="1:6" s="5" customFormat="1" ht="10.5" customHeight="1">
      <c r="A32" s="9" t="s">
        <v>139</v>
      </c>
      <c r="B32" s="10" t="s">
        <v>105</v>
      </c>
      <c r="C32" s="11"/>
      <c r="D32" s="11"/>
      <c r="E32" s="11">
        <v>1</v>
      </c>
      <c r="F32" s="20" t="s">
        <v>140</v>
      </c>
    </row>
    <row r="33" spans="1:6" s="5" customFormat="1" ht="10.5" customHeight="1">
      <c r="A33" s="9" t="s">
        <v>183</v>
      </c>
      <c r="B33" s="10" t="s">
        <v>28</v>
      </c>
      <c r="C33" s="11"/>
      <c r="D33" s="11">
        <v>2</v>
      </c>
      <c r="E33" s="11"/>
      <c r="F33" s="20"/>
    </row>
    <row r="34" spans="1:6" s="5" customFormat="1" ht="10.5" customHeight="1">
      <c r="A34" s="9" t="s">
        <v>233</v>
      </c>
      <c r="B34" s="10" t="s">
        <v>23</v>
      </c>
      <c r="C34" s="11"/>
      <c r="D34" s="11">
        <v>1</v>
      </c>
      <c r="E34" s="11"/>
      <c r="F34" s="20"/>
    </row>
    <row r="35" spans="1:6" s="5" customFormat="1" ht="10.5" customHeight="1">
      <c r="A35" s="9" t="s">
        <v>243</v>
      </c>
      <c r="B35" s="10" t="s">
        <v>28</v>
      </c>
      <c r="C35" s="11"/>
      <c r="D35" s="11"/>
      <c r="E35" s="11">
        <v>1</v>
      </c>
      <c r="F35" s="20"/>
    </row>
    <row r="36" spans="1:6" s="5" customFormat="1" ht="10.5" customHeight="1">
      <c r="A36" s="9" t="s">
        <v>135</v>
      </c>
      <c r="B36" s="10" t="s">
        <v>52</v>
      </c>
      <c r="C36" s="11"/>
      <c r="D36" s="11">
        <v>1</v>
      </c>
      <c r="E36" s="11"/>
      <c r="F36" s="20"/>
    </row>
    <row r="37" spans="1:6" s="5" customFormat="1" ht="10.5" customHeight="1">
      <c r="A37" s="9" t="s">
        <v>153</v>
      </c>
      <c r="B37" s="10" t="s">
        <v>23</v>
      </c>
      <c r="C37" s="11"/>
      <c r="D37" s="11">
        <v>1</v>
      </c>
      <c r="E37" s="11"/>
      <c r="F37" s="20"/>
    </row>
    <row r="38" spans="1:6" s="5" customFormat="1" ht="10.5" customHeight="1">
      <c r="A38" s="9" t="s">
        <v>152</v>
      </c>
      <c r="B38" s="10" t="s">
        <v>23</v>
      </c>
      <c r="C38" s="11"/>
      <c r="D38" s="11">
        <v>1</v>
      </c>
      <c r="E38" s="11"/>
      <c r="F38" s="20"/>
    </row>
    <row r="39" spans="1:6" s="5" customFormat="1" ht="10.5" customHeight="1">
      <c r="A39" s="9" t="s">
        <v>189</v>
      </c>
      <c r="B39" s="10" t="s">
        <v>23</v>
      </c>
      <c r="C39" s="11"/>
      <c r="D39" s="11">
        <v>1</v>
      </c>
      <c r="E39" s="11"/>
      <c r="F39" s="20"/>
    </row>
    <row r="40" spans="1:6" s="5" customFormat="1" ht="10.5" customHeight="1">
      <c r="A40" s="9"/>
      <c r="B40" s="10"/>
      <c r="C40" s="11"/>
      <c r="D40" s="11"/>
      <c r="E40" s="11"/>
      <c r="F40" s="20"/>
    </row>
    <row r="41" spans="1:6" s="5" customFormat="1" ht="10.5" customHeight="1" thickBot="1">
      <c r="A41" s="77" t="s">
        <v>50</v>
      </c>
      <c r="B41" s="77"/>
      <c r="C41" s="77"/>
      <c r="D41" s="77"/>
      <c r="E41" s="77"/>
      <c r="F41" s="77"/>
    </row>
    <row r="42" spans="1:6" s="24" customFormat="1" ht="10.5" customHeight="1" thickTop="1">
      <c r="A42" s="21" t="s">
        <v>10</v>
      </c>
      <c r="B42" s="22" t="s">
        <v>0</v>
      </c>
      <c r="C42" s="22" t="s">
        <v>11</v>
      </c>
      <c r="D42" s="22" t="s">
        <v>12</v>
      </c>
      <c r="E42" s="22" t="s">
        <v>13</v>
      </c>
      <c r="F42" s="23" t="s">
        <v>14</v>
      </c>
    </row>
    <row r="43" spans="1:6" s="5" customFormat="1" ht="10.5" customHeight="1">
      <c r="A43" s="50" t="s">
        <v>78</v>
      </c>
      <c r="B43" s="51" t="s">
        <v>76</v>
      </c>
      <c r="C43" s="52">
        <v>3</v>
      </c>
      <c r="D43" s="52">
        <v>1</v>
      </c>
      <c r="E43" s="11"/>
      <c r="F43" s="53" t="s">
        <v>248</v>
      </c>
    </row>
    <row r="44" spans="1:6" s="5" customFormat="1" ht="10.5" customHeight="1">
      <c r="A44" s="50" t="s">
        <v>77</v>
      </c>
      <c r="B44" s="51" t="s">
        <v>76</v>
      </c>
      <c r="C44" s="52">
        <v>3</v>
      </c>
      <c r="D44" s="52">
        <v>1</v>
      </c>
      <c r="E44" s="11"/>
      <c r="F44" s="53" t="s">
        <v>248</v>
      </c>
    </row>
    <row r="45" spans="1:6" s="5" customFormat="1" ht="10.5" customHeight="1">
      <c r="A45" s="50" t="s">
        <v>254</v>
      </c>
      <c r="B45" s="51" t="s">
        <v>76</v>
      </c>
      <c r="C45" s="11"/>
      <c r="D45" s="11"/>
      <c r="E45" s="11"/>
      <c r="F45" s="54" t="s">
        <v>251</v>
      </c>
    </row>
    <row r="46" spans="1:6" s="5" customFormat="1" ht="10.5" customHeight="1">
      <c r="A46" s="50" t="s">
        <v>255</v>
      </c>
      <c r="B46" s="51" t="s">
        <v>76</v>
      </c>
      <c r="C46" s="11"/>
      <c r="D46" s="11"/>
      <c r="E46" s="11"/>
      <c r="F46" s="54" t="s">
        <v>251</v>
      </c>
    </row>
    <row r="47" spans="1:6" s="5" customFormat="1" ht="10.5" customHeight="1">
      <c r="A47" s="9" t="s">
        <v>102</v>
      </c>
      <c r="B47" s="10" t="s">
        <v>100</v>
      </c>
      <c r="C47" s="11">
        <v>3</v>
      </c>
      <c r="D47" s="11">
        <v>1</v>
      </c>
      <c r="E47" s="11"/>
      <c r="F47" s="19"/>
    </row>
    <row r="48" spans="1:6" s="5" customFormat="1" ht="10.5" customHeight="1">
      <c r="A48" s="9" t="s">
        <v>106</v>
      </c>
      <c r="B48" s="10" t="s">
        <v>105</v>
      </c>
      <c r="C48" s="11">
        <v>2</v>
      </c>
      <c r="D48" s="11">
        <v>1</v>
      </c>
      <c r="E48" s="11"/>
      <c r="F48" s="19"/>
    </row>
    <row r="49" spans="1:6" s="5" customFormat="1" ht="10.5" customHeight="1">
      <c r="A49" s="9" t="s">
        <v>123</v>
      </c>
      <c r="B49" s="10" t="s">
        <v>89</v>
      </c>
      <c r="C49" s="11">
        <v>1</v>
      </c>
      <c r="D49" s="11">
        <v>1</v>
      </c>
      <c r="E49" s="11"/>
      <c r="F49" s="19"/>
    </row>
    <row r="50" spans="1:6" s="5" customFormat="1" ht="10.5" customHeight="1">
      <c r="A50" s="9" t="s">
        <v>179</v>
      </c>
      <c r="B50" s="10" t="s">
        <v>105</v>
      </c>
      <c r="C50" s="11">
        <v>1</v>
      </c>
      <c r="D50" s="11"/>
      <c r="E50" s="11"/>
      <c r="F50" s="19"/>
    </row>
    <row r="51" spans="1:6" s="5" customFormat="1" ht="10.5" customHeight="1">
      <c r="A51" s="9" t="s">
        <v>104</v>
      </c>
      <c r="B51" s="10" t="s">
        <v>105</v>
      </c>
      <c r="C51" s="11">
        <v>1</v>
      </c>
      <c r="D51" s="11">
        <v>1</v>
      </c>
      <c r="E51" s="11"/>
      <c r="F51" s="19"/>
    </row>
    <row r="52" spans="1:6" s="5" customFormat="1" ht="10.5" customHeight="1">
      <c r="A52" s="9" t="s">
        <v>124</v>
      </c>
      <c r="B52" s="10" t="s">
        <v>89</v>
      </c>
      <c r="C52" s="11">
        <v>1</v>
      </c>
      <c r="D52" s="11"/>
      <c r="E52" s="11"/>
      <c r="F52" s="19"/>
    </row>
    <row r="53" spans="1:6" s="5" customFormat="1" ht="10.5" customHeight="1">
      <c r="A53" s="9" t="s">
        <v>217</v>
      </c>
      <c r="B53" s="10" t="s">
        <v>105</v>
      </c>
      <c r="C53" s="11">
        <v>1</v>
      </c>
      <c r="D53" s="11"/>
      <c r="E53" s="11"/>
      <c r="F53" s="19"/>
    </row>
    <row r="54" spans="1:6" s="5" customFormat="1" ht="10.5" customHeight="1">
      <c r="A54" s="9" t="s">
        <v>75</v>
      </c>
      <c r="B54" s="10" t="s">
        <v>76</v>
      </c>
      <c r="C54" s="11">
        <v>1</v>
      </c>
      <c r="D54" s="11">
        <v>1</v>
      </c>
      <c r="E54" s="11"/>
      <c r="F54" s="19"/>
    </row>
    <row r="55" spans="1:6" s="5" customFormat="1" ht="10.5" customHeight="1">
      <c r="A55" s="9" t="s">
        <v>56</v>
      </c>
      <c r="B55" s="10" t="s">
        <v>28</v>
      </c>
      <c r="C55" s="11">
        <v>1</v>
      </c>
      <c r="D55" s="11">
        <v>1</v>
      </c>
      <c r="E55" s="11"/>
      <c r="F55" s="19"/>
    </row>
    <row r="56" spans="1:6" s="5" customFormat="1" ht="10.5" customHeight="1">
      <c r="A56" s="9" t="s">
        <v>185</v>
      </c>
      <c r="B56" s="10" t="s">
        <v>28</v>
      </c>
      <c r="C56" s="11">
        <v>1</v>
      </c>
      <c r="D56" s="11"/>
      <c r="E56" s="11"/>
      <c r="F56" s="19"/>
    </row>
    <row r="57" spans="1:6" s="5" customFormat="1" ht="10.5" customHeight="1">
      <c r="A57" s="9" t="s">
        <v>128</v>
      </c>
      <c r="B57" s="10" t="s">
        <v>43</v>
      </c>
      <c r="C57" s="11">
        <v>1</v>
      </c>
      <c r="D57" s="11">
        <v>2</v>
      </c>
      <c r="E57" s="11"/>
      <c r="F57" s="19"/>
    </row>
    <row r="58" spans="1:6" s="5" customFormat="1" ht="10.5" customHeight="1">
      <c r="A58" s="9" t="s">
        <v>126</v>
      </c>
      <c r="B58" s="10" t="s">
        <v>89</v>
      </c>
      <c r="C58" s="11">
        <v>1</v>
      </c>
      <c r="D58" s="11"/>
      <c r="E58" s="11"/>
      <c r="F58" s="19"/>
    </row>
    <row r="59" spans="1:6" s="5" customFormat="1" ht="10.5" customHeight="1">
      <c r="A59" s="9" t="s">
        <v>103</v>
      </c>
      <c r="B59" s="10" t="s">
        <v>100</v>
      </c>
      <c r="C59" s="11">
        <v>1</v>
      </c>
      <c r="D59" s="11">
        <v>3</v>
      </c>
      <c r="E59" s="11">
        <v>2</v>
      </c>
      <c r="F59" s="19" t="s">
        <v>203</v>
      </c>
    </row>
    <row r="60" spans="1:6" s="5" customFormat="1" ht="10.5" customHeight="1">
      <c r="A60" s="9" t="s">
        <v>169</v>
      </c>
      <c r="B60" s="10" t="s">
        <v>100</v>
      </c>
      <c r="C60" s="11">
        <v>1</v>
      </c>
      <c r="D60" s="11">
        <v>1</v>
      </c>
      <c r="E60" s="11"/>
      <c r="F60" s="19"/>
    </row>
    <row r="61" spans="1:6" s="5" customFormat="1" ht="10.5" customHeight="1">
      <c r="A61" s="9" t="s">
        <v>220</v>
      </c>
      <c r="B61" s="10" t="s">
        <v>28</v>
      </c>
      <c r="C61" s="11">
        <v>1</v>
      </c>
      <c r="D61" s="11">
        <v>2</v>
      </c>
      <c r="E61" s="11"/>
      <c r="F61" s="19"/>
    </row>
    <row r="62" spans="1:6" s="5" customFormat="1" ht="10.5" customHeight="1">
      <c r="A62" s="9" t="s">
        <v>80</v>
      </c>
      <c r="B62" s="10" t="s">
        <v>43</v>
      </c>
      <c r="C62" s="11">
        <v>1</v>
      </c>
      <c r="D62" s="11"/>
      <c r="E62" s="11"/>
      <c r="F62" s="19"/>
    </row>
    <row r="63" spans="1:6" s="5" customFormat="1" ht="10.5" customHeight="1">
      <c r="A63" s="9" t="s">
        <v>150</v>
      </c>
      <c r="B63" s="10" t="s">
        <v>100</v>
      </c>
      <c r="C63" s="11">
        <v>1</v>
      </c>
      <c r="D63" s="11"/>
      <c r="E63" s="11"/>
      <c r="F63" s="19"/>
    </row>
    <row r="64" spans="1:6" s="5" customFormat="1" ht="10.5" customHeight="1">
      <c r="A64" s="9" t="s">
        <v>125</v>
      </c>
      <c r="B64" s="10" t="s">
        <v>89</v>
      </c>
      <c r="C64" s="11">
        <v>1</v>
      </c>
      <c r="D64" s="11">
        <v>1</v>
      </c>
      <c r="E64" s="11"/>
      <c r="F64" s="19"/>
    </row>
    <row r="65" spans="1:6" s="5" customFormat="1" ht="10.5" customHeight="1">
      <c r="A65" s="9" t="s">
        <v>57</v>
      </c>
      <c r="B65" s="10" t="s">
        <v>28</v>
      </c>
      <c r="C65" s="11">
        <v>1</v>
      </c>
      <c r="D65" s="11">
        <v>1</v>
      </c>
      <c r="E65" s="11"/>
      <c r="F65" s="19"/>
    </row>
    <row r="66" spans="1:6" s="5" customFormat="1" ht="10.5" customHeight="1">
      <c r="A66" s="9" t="s">
        <v>177</v>
      </c>
      <c r="B66" s="10" t="s">
        <v>89</v>
      </c>
      <c r="C66" s="11"/>
      <c r="D66" s="11">
        <v>1</v>
      </c>
      <c r="E66" s="11">
        <v>1</v>
      </c>
      <c r="F66" s="19" t="s">
        <v>178</v>
      </c>
    </row>
    <row r="67" spans="1:6" s="5" customFormat="1" ht="10.5" customHeight="1">
      <c r="A67" s="9" t="s">
        <v>242</v>
      </c>
      <c r="B67" s="10" t="s">
        <v>28</v>
      </c>
      <c r="C67" s="11"/>
      <c r="D67" s="11"/>
      <c r="E67" s="11">
        <v>1</v>
      </c>
      <c r="F67" s="19"/>
    </row>
    <row r="68" spans="1:6" s="5" customFormat="1" ht="10.5" customHeight="1">
      <c r="A68" s="9" t="s">
        <v>168</v>
      </c>
      <c r="B68" s="10" t="s">
        <v>100</v>
      </c>
      <c r="C68" s="11"/>
      <c r="D68" s="11">
        <v>2</v>
      </c>
      <c r="E68" s="11"/>
      <c r="F68" s="19"/>
    </row>
    <row r="69" spans="1:6" s="5" customFormat="1" ht="10.5" customHeight="1">
      <c r="A69" s="9" t="s">
        <v>166</v>
      </c>
      <c r="B69" s="10" t="s">
        <v>76</v>
      </c>
      <c r="C69" s="11"/>
      <c r="D69" s="11">
        <v>1</v>
      </c>
      <c r="E69" s="11"/>
      <c r="F69" s="19"/>
    </row>
    <row r="70" spans="1:6" s="5" customFormat="1" ht="10.5" customHeight="1">
      <c r="A70" s="9" t="s">
        <v>127</v>
      </c>
      <c r="B70" s="10" t="s">
        <v>43</v>
      </c>
      <c r="C70" s="11"/>
      <c r="D70" s="11">
        <v>1</v>
      </c>
      <c r="E70" s="11"/>
      <c r="F70" s="19"/>
    </row>
    <row r="71" spans="1:6" s="5" customFormat="1" ht="10.5" customHeight="1">
      <c r="A71" s="9" t="s">
        <v>130</v>
      </c>
      <c r="B71" s="10" t="s">
        <v>76</v>
      </c>
      <c r="C71" s="11"/>
      <c r="D71" s="11">
        <v>2</v>
      </c>
      <c r="E71" s="11"/>
      <c r="F71" s="19"/>
    </row>
    <row r="72" spans="1:6" s="5" customFormat="1" ht="10.5" customHeight="1">
      <c r="A72" s="9" t="s">
        <v>176</v>
      </c>
      <c r="B72" s="10" t="s">
        <v>89</v>
      </c>
      <c r="C72" s="11"/>
      <c r="D72" s="11">
        <v>1</v>
      </c>
      <c r="E72" s="11"/>
      <c r="F72" s="19"/>
    </row>
    <row r="73" spans="1:6" s="5" customFormat="1" ht="10.5" customHeight="1">
      <c r="A73" s="9" t="s">
        <v>129</v>
      </c>
      <c r="B73" s="10" t="s">
        <v>105</v>
      </c>
      <c r="C73" s="11"/>
      <c r="D73" s="11">
        <v>1</v>
      </c>
      <c r="E73" s="11"/>
      <c r="F73" s="19"/>
    </row>
    <row r="74" spans="1:6" s="5" customFormat="1" ht="10.5" customHeight="1">
      <c r="A74" s="9" t="s">
        <v>186</v>
      </c>
      <c r="B74" s="10" t="s">
        <v>43</v>
      </c>
      <c r="C74" s="11"/>
      <c r="D74" s="11">
        <v>1</v>
      </c>
      <c r="E74" s="11"/>
      <c r="F74" s="19"/>
    </row>
    <row r="75" spans="1:6" s="5" customFormat="1" ht="10.5" customHeight="1">
      <c r="A75" s="9" t="s">
        <v>167</v>
      </c>
      <c r="B75" s="10" t="s">
        <v>100</v>
      </c>
      <c r="C75" s="11"/>
      <c r="D75" s="11">
        <v>1</v>
      </c>
      <c r="E75" s="11"/>
      <c r="F75" s="19"/>
    </row>
    <row r="76" spans="1:6" s="5" customFormat="1" ht="10.5" customHeight="1">
      <c r="A76" s="9" t="s">
        <v>122</v>
      </c>
      <c r="B76" s="10" t="s">
        <v>89</v>
      </c>
      <c r="C76" s="11"/>
      <c r="D76" s="11">
        <v>2</v>
      </c>
      <c r="E76" s="11"/>
      <c r="F76" s="19"/>
    </row>
    <row r="77" spans="1:6" s="5" customFormat="1" ht="10.5" customHeight="1">
      <c r="A77" s="9" t="s">
        <v>131</v>
      </c>
      <c r="B77" s="10" t="s">
        <v>76</v>
      </c>
      <c r="C77" s="11"/>
      <c r="D77" s="11">
        <v>1</v>
      </c>
      <c r="E77" s="11"/>
      <c r="F77" s="19"/>
    </row>
    <row r="78" spans="1:6" s="5" customFormat="1" ht="10.5" customHeight="1">
      <c r="A78" s="9" t="s">
        <v>218</v>
      </c>
      <c r="B78" s="10" t="s">
        <v>105</v>
      </c>
      <c r="C78" s="11"/>
      <c r="D78" s="11">
        <v>1</v>
      </c>
      <c r="E78" s="11"/>
      <c r="F78" s="19"/>
    </row>
    <row r="79" spans="1:6" s="5" customFormat="1" ht="10.5" customHeight="1">
      <c r="A79" s="9" t="s">
        <v>221</v>
      </c>
      <c r="B79" s="10" t="s">
        <v>43</v>
      </c>
      <c r="C79" s="11"/>
      <c r="D79" s="11">
        <v>1</v>
      </c>
      <c r="E79" s="11"/>
      <c r="F79" s="19"/>
    </row>
    <row r="80" spans="1:6" s="5" customFormat="1" ht="10.5" customHeight="1">
      <c r="A80" s="9" t="s">
        <v>79</v>
      </c>
      <c r="B80" s="10" t="s">
        <v>43</v>
      </c>
      <c r="C80" s="11"/>
      <c r="D80" s="11">
        <v>1</v>
      </c>
      <c r="E80" s="11"/>
      <c r="F80" s="19"/>
    </row>
    <row r="81" spans="1:6" s="5" customFormat="1" ht="10.5" customHeight="1">
      <c r="A81" s="9" t="s">
        <v>219</v>
      </c>
      <c r="B81" s="10" t="s">
        <v>105</v>
      </c>
      <c r="C81" s="11"/>
      <c r="D81" s="11"/>
      <c r="E81" s="11">
        <v>1</v>
      </c>
      <c r="F81" s="19" t="s">
        <v>203</v>
      </c>
    </row>
    <row r="82" spans="1:6" s="5" customFormat="1" ht="10.5" customHeight="1">
      <c r="A82" s="9" t="s">
        <v>99</v>
      </c>
      <c r="B82" s="10" t="s">
        <v>100</v>
      </c>
      <c r="C82" s="11"/>
      <c r="D82" s="11"/>
      <c r="E82" s="11">
        <v>1</v>
      </c>
      <c r="F82" s="19" t="s">
        <v>101</v>
      </c>
    </row>
    <row r="83" spans="1:6" s="5" customFormat="1" ht="10.5" customHeight="1">
      <c r="A83" s="9" t="s">
        <v>107</v>
      </c>
      <c r="B83" s="10" t="s">
        <v>105</v>
      </c>
      <c r="C83" s="11"/>
      <c r="D83" s="11">
        <v>1</v>
      </c>
      <c r="E83" s="11"/>
      <c r="F83" s="19"/>
    </row>
    <row r="84" spans="1:6" s="24" customFormat="1" ht="10.5" customHeight="1">
      <c r="A84" s="9"/>
      <c r="B84" s="10"/>
      <c r="C84" s="11"/>
      <c r="D84" s="11"/>
      <c r="E84" s="11"/>
      <c r="F84" s="19"/>
    </row>
    <row r="85" spans="1:6" s="5" customFormat="1" ht="10.5" customHeight="1" thickBot="1">
      <c r="A85" s="77" t="s">
        <v>48</v>
      </c>
      <c r="B85" s="77"/>
      <c r="C85" s="77"/>
      <c r="D85" s="77"/>
      <c r="E85" s="77"/>
      <c r="F85" s="77"/>
    </row>
    <row r="86" spans="1:6" s="5" customFormat="1" ht="10.5" customHeight="1" thickTop="1">
      <c r="A86" s="21" t="s">
        <v>10</v>
      </c>
      <c r="B86" s="22" t="s">
        <v>0</v>
      </c>
      <c r="C86" s="22" t="s">
        <v>11</v>
      </c>
      <c r="D86" s="22" t="s">
        <v>12</v>
      </c>
      <c r="E86" s="22" t="s">
        <v>13</v>
      </c>
      <c r="F86" s="23" t="s">
        <v>14</v>
      </c>
    </row>
    <row r="87" spans="1:6" s="5" customFormat="1" ht="10.5" customHeight="1">
      <c r="A87" s="50" t="s">
        <v>72</v>
      </c>
      <c r="B87" s="51" t="s">
        <v>44</v>
      </c>
      <c r="C87" s="52">
        <v>9</v>
      </c>
      <c r="D87" s="52">
        <v>2</v>
      </c>
      <c r="E87" s="11"/>
      <c r="F87" s="53" t="s">
        <v>248</v>
      </c>
    </row>
    <row r="88" spans="1:6" s="5" customFormat="1" ht="10.5" customHeight="1">
      <c r="A88" s="50" t="s">
        <v>253</v>
      </c>
      <c r="B88" s="51" t="s">
        <v>44</v>
      </c>
      <c r="C88" s="52"/>
      <c r="D88" s="52"/>
      <c r="E88" s="11"/>
      <c r="F88" s="54" t="s">
        <v>251</v>
      </c>
    </row>
    <row r="89" spans="1:6" s="5" customFormat="1" ht="10.5" customHeight="1">
      <c r="A89" s="9" t="s">
        <v>59</v>
      </c>
      <c r="B89" s="10" t="s">
        <v>28</v>
      </c>
      <c r="C89" s="11">
        <v>2</v>
      </c>
      <c r="D89" s="11">
        <v>2</v>
      </c>
      <c r="E89" s="11"/>
      <c r="F89" s="19"/>
    </row>
    <row r="90" spans="1:6" s="5" customFormat="1" ht="10.5" customHeight="1">
      <c r="A90" s="9" t="s">
        <v>116</v>
      </c>
      <c r="B90" s="10" t="s">
        <v>44</v>
      </c>
      <c r="C90" s="11">
        <v>2</v>
      </c>
      <c r="D90" s="11"/>
      <c r="E90" s="11"/>
      <c r="F90" s="19"/>
    </row>
    <row r="91" spans="1:6" s="5" customFormat="1" ht="10.5" customHeight="1">
      <c r="A91" s="9" t="s">
        <v>121</v>
      </c>
      <c r="B91" s="10" t="s">
        <v>43</v>
      </c>
      <c r="C91" s="11">
        <v>2</v>
      </c>
      <c r="D91" s="11"/>
      <c r="E91" s="11"/>
      <c r="F91" s="19"/>
    </row>
    <row r="92" spans="1:6" s="5" customFormat="1" ht="10.5" customHeight="1">
      <c r="A92" s="9" t="s">
        <v>60</v>
      </c>
      <c r="B92" s="10" t="s">
        <v>28</v>
      </c>
      <c r="C92" s="11">
        <v>2</v>
      </c>
      <c r="D92" s="11">
        <v>1</v>
      </c>
      <c r="E92" s="11"/>
      <c r="F92" s="19"/>
    </row>
    <row r="93" spans="1:6" s="5" customFormat="1" ht="10.5" customHeight="1">
      <c r="A93" s="9" t="s">
        <v>173</v>
      </c>
      <c r="B93" s="10" t="s">
        <v>44</v>
      </c>
      <c r="C93" s="11">
        <v>2</v>
      </c>
      <c r="D93" s="11"/>
      <c r="E93" s="11"/>
      <c r="F93" s="19"/>
    </row>
    <row r="94" spans="1:6" s="5" customFormat="1" ht="10.5" customHeight="1">
      <c r="A94" s="9" t="s">
        <v>74</v>
      </c>
      <c r="B94" s="10" t="s">
        <v>43</v>
      </c>
      <c r="C94" s="11">
        <v>2</v>
      </c>
      <c r="D94" s="11">
        <v>1</v>
      </c>
      <c r="E94" s="11"/>
      <c r="F94" s="19"/>
    </row>
    <row r="95" spans="1:6" s="5" customFormat="1" ht="10.5" customHeight="1">
      <c r="A95" s="9" t="s">
        <v>94</v>
      </c>
      <c r="B95" s="10" t="s">
        <v>89</v>
      </c>
      <c r="C95" s="11">
        <v>2</v>
      </c>
      <c r="D95" s="11"/>
      <c r="E95" s="11"/>
      <c r="F95" s="19"/>
    </row>
    <row r="96" spans="1:6" s="5" customFormat="1" ht="10.5" customHeight="1">
      <c r="A96" s="9" t="s">
        <v>115</v>
      </c>
      <c r="B96" s="10" t="s">
        <v>44</v>
      </c>
      <c r="C96" s="11">
        <v>2</v>
      </c>
      <c r="D96" s="11"/>
      <c r="E96" s="11"/>
      <c r="F96" s="19"/>
    </row>
    <row r="97" spans="1:6" s="5" customFormat="1" ht="10.5" customHeight="1">
      <c r="A97" s="9" t="s">
        <v>119</v>
      </c>
      <c r="B97" s="10" t="s">
        <v>37</v>
      </c>
      <c r="C97" s="11">
        <v>2</v>
      </c>
      <c r="D97" s="11"/>
      <c r="E97" s="11"/>
      <c r="F97" s="19"/>
    </row>
    <row r="98" spans="1:6" s="5" customFormat="1" ht="10.5" customHeight="1">
      <c r="A98" s="9" t="s">
        <v>207</v>
      </c>
      <c r="B98" s="10" t="s">
        <v>91</v>
      </c>
      <c r="C98" s="11">
        <v>2</v>
      </c>
      <c r="D98" s="11"/>
      <c r="E98" s="11"/>
      <c r="F98" s="19"/>
    </row>
    <row r="99" spans="1:6" s="5" customFormat="1" ht="10.5" customHeight="1">
      <c r="A99" s="9" t="s">
        <v>58</v>
      </c>
      <c r="B99" s="10" t="s">
        <v>24</v>
      </c>
      <c r="C99" s="11">
        <v>2</v>
      </c>
      <c r="D99" s="11"/>
      <c r="E99" s="11"/>
      <c r="F99" s="19"/>
    </row>
    <row r="100" spans="1:6" s="5" customFormat="1" ht="10.5" customHeight="1">
      <c r="A100" s="9" t="s">
        <v>211</v>
      </c>
      <c r="B100" s="10" t="s">
        <v>28</v>
      </c>
      <c r="C100" s="11">
        <v>1</v>
      </c>
      <c r="D100" s="11"/>
      <c r="E100" s="11"/>
      <c r="F100" s="19"/>
    </row>
    <row r="101" spans="1:6" s="5" customFormat="1" ht="10.5" customHeight="1">
      <c r="A101" s="9" t="s">
        <v>95</v>
      </c>
      <c r="B101" s="10" t="s">
        <v>89</v>
      </c>
      <c r="C101" s="11">
        <v>1</v>
      </c>
      <c r="D101" s="11">
        <v>2</v>
      </c>
      <c r="E101" s="11"/>
      <c r="F101" s="19"/>
    </row>
    <row r="102" spans="1:6" s="5" customFormat="1" ht="10.5" customHeight="1">
      <c r="A102" s="9" t="s">
        <v>118</v>
      </c>
      <c r="B102" s="10" t="s">
        <v>37</v>
      </c>
      <c r="C102" s="11">
        <v>1</v>
      </c>
      <c r="D102" s="11"/>
      <c r="E102" s="11"/>
      <c r="F102" s="19"/>
    </row>
    <row r="103" spans="1:6" s="5" customFormat="1" ht="10.5" customHeight="1">
      <c r="A103" s="9" t="s">
        <v>172</v>
      </c>
      <c r="B103" s="10" t="s">
        <v>44</v>
      </c>
      <c r="C103" s="11">
        <v>1</v>
      </c>
      <c r="D103" s="11"/>
      <c r="E103" s="11"/>
      <c r="F103" s="19"/>
    </row>
    <row r="104" spans="1:6" s="5" customFormat="1" ht="10.5" customHeight="1">
      <c r="A104" s="9" t="s">
        <v>209</v>
      </c>
      <c r="B104" s="10" t="s">
        <v>24</v>
      </c>
      <c r="C104" s="11">
        <v>1</v>
      </c>
      <c r="D104" s="11"/>
      <c r="E104" s="11"/>
      <c r="F104" s="19"/>
    </row>
    <row r="105" spans="1:6" s="5" customFormat="1" ht="10.5" customHeight="1">
      <c r="A105" s="9" t="s">
        <v>208</v>
      </c>
      <c r="B105" s="10" t="s">
        <v>91</v>
      </c>
      <c r="C105" s="11">
        <v>1</v>
      </c>
      <c r="D105" s="11"/>
      <c r="E105" s="11"/>
      <c r="F105" s="19"/>
    </row>
    <row r="106" spans="1:6" s="5" customFormat="1" ht="10.5" customHeight="1">
      <c r="A106" s="9" t="s">
        <v>210</v>
      </c>
      <c r="B106" s="10" t="s">
        <v>89</v>
      </c>
      <c r="C106" s="11">
        <v>1</v>
      </c>
      <c r="D106" s="11"/>
      <c r="E106" s="11"/>
      <c r="F106" s="19"/>
    </row>
    <row r="107" spans="1:6" s="5" customFormat="1" ht="10.5" customHeight="1">
      <c r="A107" s="9" t="s">
        <v>187</v>
      </c>
      <c r="B107" s="10" t="s">
        <v>43</v>
      </c>
      <c r="C107" s="11">
        <v>1</v>
      </c>
      <c r="D107" s="11">
        <v>1</v>
      </c>
      <c r="E107" s="11"/>
      <c r="F107" s="19"/>
    </row>
    <row r="108" spans="1:6" s="5" customFormat="1" ht="10.5" customHeight="1">
      <c r="A108" s="9" t="s">
        <v>174</v>
      </c>
      <c r="B108" s="10" t="s">
        <v>44</v>
      </c>
      <c r="C108" s="11">
        <v>1</v>
      </c>
      <c r="D108" s="11"/>
      <c r="E108" s="11"/>
      <c r="F108" s="19"/>
    </row>
    <row r="109" spans="1:6" s="5" customFormat="1" ht="10.5" customHeight="1">
      <c r="A109" s="9" t="s">
        <v>188</v>
      </c>
      <c r="B109" s="10" t="s">
        <v>28</v>
      </c>
      <c r="C109" s="11">
        <v>1</v>
      </c>
      <c r="D109" s="11">
        <v>1</v>
      </c>
      <c r="E109" s="11"/>
      <c r="F109" s="19"/>
    </row>
    <row r="110" spans="1:6" s="5" customFormat="1" ht="10.5" customHeight="1">
      <c r="A110" s="9" t="s">
        <v>96</v>
      </c>
      <c r="B110" s="10" t="s">
        <v>91</v>
      </c>
      <c r="C110" s="11">
        <v>1</v>
      </c>
      <c r="D110" s="11">
        <v>1</v>
      </c>
      <c r="E110" s="11"/>
      <c r="F110" s="19"/>
    </row>
    <row r="111" spans="1:6" s="5" customFormat="1" ht="10.5" customHeight="1">
      <c r="A111" s="9" t="s">
        <v>164</v>
      </c>
      <c r="B111" s="10" t="s">
        <v>24</v>
      </c>
      <c r="C111" s="11">
        <v>1</v>
      </c>
      <c r="D111" s="11"/>
      <c r="E111" s="11"/>
      <c r="F111" s="19"/>
    </row>
    <row r="112" spans="1:6" s="5" customFormat="1" ht="10.5" customHeight="1">
      <c r="A112" s="9" t="s">
        <v>214</v>
      </c>
      <c r="B112" s="10" t="s">
        <v>44</v>
      </c>
      <c r="C112" s="11">
        <v>1</v>
      </c>
      <c r="D112" s="11"/>
      <c r="E112" s="11"/>
      <c r="F112" s="19"/>
    </row>
    <row r="113" spans="1:6" s="5" customFormat="1" ht="10.5" customHeight="1">
      <c r="A113" s="9" t="s">
        <v>239</v>
      </c>
      <c r="B113" s="10" t="s">
        <v>82</v>
      </c>
      <c r="C113" s="11">
        <v>1</v>
      </c>
      <c r="D113" s="11"/>
      <c r="E113" s="11"/>
      <c r="F113" s="19"/>
    </row>
    <row r="114" spans="1:6" s="5" customFormat="1" ht="10.5" customHeight="1">
      <c r="A114" s="9" t="s">
        <v>206</v>
      </c>
      <c r="B114" s="10" t="s">
        <v>43</v>
      </c>
      <c r="C114" s="11">
        <v>1</v>
      </c>
      <c r="D114" s="11"/>
      <c r="E114" s="11"/>
      <c r="F114" s="19"/>
    </row>
    <row r="115" spans="1:6" s="5" customFormat="1" ht="10.5" customHeight="1">
      <c r="A115" s="9" t="s">
        <v>215</v>
      </c>
      <c r="B115" s="10" t="s">
        <v>44</v>
      </c>
      <c r="C115" s="11">
        <v>1</v>
      </c>
      <c r="D115" s="11"/>
      <c r="E115" s="11"/>
      <c r="F115" s="19"/>
    </row>
    <row r="116" spans="1:6" s="5" customFormat="1" ht="10.5" customHeight="1">
      <c r="A116" s="9" t="s">
        <v>61</v>
      </c>
      <c r="B116" s="10" t="s">
        <v>28</v>
      </c>
      <c r="C116" s="11">
        <v>1</v>
      </c>
      <c r="D116" s="11"/>
      <c r="E116" s="11"/>
      <c r="F116" s="19"/>
    </row>
    <row r="117" spans="1:6" s="5" customFormat="1" ht="10.5" customHeight="1">
      <c r="A117" s="9" t="s">
        <v>175</v>
      </c>
      <c r="B117" s="10" t="s">
        <v>44</v>
      </c>
      <c r="C117" s="11">
        <v>1</v>
      </c>
      <c r="D117" s="11"/>
      <c r="E117" s="11"/>
      <c r="F117" s="19"/>
    </row>
    <row r="118" spans="1:6" s="5" customFormat="1" ht="10.5" customHeight="1">
      <c r="A118" s="9" t="s">
        <v>148</v>
      </c>
      <c r="B118" s="10" t="s">
        <v>82</v>
      </c>
      <c r="C118" s="11">
        <v>1</v>
      </c>
      <c r="D118" s="11"/>
      <c r="E118" s="11"/>
      <c r="F118" s="19"/>
    </row>
    <row r="119" spans="1:6" s="5" customFormat="1" ht="10.5" customHeight="1">
      <c r="A119" s="9" t="s">
        <v>71</v>
      </c>
      <c r="B119" s="10" t="s">
        <v>44</v>
      </c>
      <c r="C119" s="11">
        <v>1</v>
      </c>
      <c r="D119" s="11"/>
      <c r="E119" s="11"/>
      <c r="F119" s="19"/>
    </row>
    <row r="120" spans="1:6" s="5" customFormat="1" ht="10.5" customHeight="1">
      <c r="A120" s="9" t="s">
        <v>240</v>
      </c>
      <c r="B120" s="10" t="s">
        <v>82</v>
      </c>
      <c r="C120" s="11">
        <v>1</v>
      </c>
      <c r="D120" s="11"/>
      <c r="E120" s="11"/>
      <c r="F120" s="19"/>
    </row>
    <row r="121" spans="1:6" s="5" customFormat="1" ht="10.5" customHeight="1">
      <c r="A121" s="9" t="s">
        <v>117</v>
      </c>
      <c r="B121" s="10" t="s">
        <v>37</v>
      </c>
      <c r="C121" s="11">
        <v>1</v>
      </c>
      <c r="D121" s="11"/>
      <c r="E121" s="11"/>
      <c r="F121" s="19"/>
    </row>
    <row r="122" spans="1:6" s="5" customFormat="1" ht="10.5" customHeight="1">
      <c r="A122" s="9" t="s">
        <v>165</v>
      </c>
      <c r="B122" s="10" t="s">
        <v>82</v>
      </c>
      <c r="C122" s="11">
        <v>1</v>
      </c>
      <c r="D122" s="11">
        <v>1</v>
      </c>
      <c r="E122" s="11"/>
      <c r="F122" s="19"/>
    </row>
    <row r="123" spans="1:6" s="5" customFormat="1" ht="10.5" customHeight="1">
      <c r="A123" s="9" t="s">
        <v>98</v>
      </c>
      <c r="B123" s="10" t="s">
        <v>82</v>
      </c>
      <c r="C123" s="11"/>
      <c r="D123" s="11">
        <v>2</v>
      </c>
      <c r="E123" s="11">
        <v>1</v>
      </c>
      <c r="F123" s="19"/>
    </row>
    <row r="124" spans="1:6" s="5" customFormat="1" ht="10.5" customHeight="1">
      <c r="A124" s="9" t="s">
        <v>194</v>
      </c>
      <c r="B124" s="10" t="s">
        <v>37</v>
      </c>
      <c r="C124" s="11"/>
      <c r="D124" s="11">
        <v>1</v>
      </c>
      <c r="E124" s="11"/>
      <c r="F124" s="19"/>
    </row>
    <row r="125" spans="1:6" s="5" customFormat="1" ht="10.5" customHeight="1">
      <c r="A125" s="9" t="s">
        <v>145</v>
      </c>
      <c r="B125" s="10" t="s">
        <v>28</v>
      </c>
      <c r="C125" s="11"/>
      <c r="D125" s="11">
        <v>1</v>
      </c>
      <c r="E125" s="11"/>
      <c r="F125" s="19"/>
    </row>
    <row r="126" spans="1:6" s="5" customFormat="1" ht="10.5" customHeight="1">
      <c r="A126" s="9" t="s">
        <v>195</v>
      </c>
      <c r="B126" s="10" t="s">
        <v>37</v>
      </c>
      <c r="C126" s="11"/>
      <c r="D126" s="11">
        <v>1</v>
      </c>
      <c r="E126" s="11"/>
      <c r="F126" s="19"/>
    </row>
    <row r="127" spans="1:6" s="5" customFormat="1" ht="10.5" customHeight="1">
      <c r="A127" s="9" t="s">
        <v>212</v>
      </c>
      <c r="B127" s="10" t="s">
        <v>28</v>
      </c>
      <c r="C127" s="11"/>
      <c r="D127" s="11">
        <v>1</v>
      </c>
      <c r="E127" s="11"/>
      <c r="F127" s="19"/>
    </row>
    <row r="128" spans="1:6" s="5" customFormat="1" ht="10.5" customHeight="1">
      <c r="A128" s="9" t="s">
        <v>120</v>
      </c>
      <c r="B128" s="10" t="s">
        <v>89</v>
      </c>
      <c r="C128" s="11"/>
      <c r="D128" s="11">
        <v>2</v>
      </c>
      <c r="E128" s="11"/>
      <c r="F128" s="19"/>
    </row>
    <row r="129" spans="1:6" s="5" customFormat="1" ht="10.5" customHeight="1">
      <c r="A129" s="9" t="s">
        <v>146</v>
      </c>
      <c r="B129" s="10" t="s">
        <v>28</v>
      </c>
      <c r="C129" s="11"/>
      <c r="D129" s="11">
        <v>1</v>
      </c>
      <c r="E129" s="11"/>
      <c r="F129" s="19"/>
    </row>
    <row r="130" spans="1:6" s="5" customFormat="1" ht="10.5" customHeight="1">
      <c r="A130" s="9" t="s">
        <v>241</v>
      </c>
      <c r="B130" s="10" t="s">
        <v>44</v>
      </c>
      <c r="C130" s="11"/>
      <c r="D130" s="11">
        <v>1</v>
      </c>
      <c r="E130" s="11"/>
      <c r="F130" s="19"/>
    </row>
    <row r="131" spans="1:6" s="5" customFormat="1" ht="10.5" customHeight="1">
      <c r="A131" s="9" t="s">
        <v>238</v>
      </c>
      <c r="B131" s="10" t="s">
        <v>37</v>
      </c>
      <c r="C131" s="11"/>
      <c r="D131" s="11">
        <v>1</v>
      </c>
      <c r="E131" s="11"/>
      <c r="F131" s="19"/>
    </row>
    <row r="132" spans="1:6" s="5" customFormat="1" ht="10.5" customHeight="1">
      <c r="A132" s="9" t="s">
        <v>73</v>
      </c>
      <c r="B132" s="10" t="s">
        <v>44</v>
      </c>
      <c r="C132" s="11"/>
      <c r="D132" s="11">
        <v>1</v>
      </c>
      <c r="E132" s="11"/>
      <c r="F132" s="19"/>
    </row>
    <row r="133" spans="1:6" s="5" customFormat="1" ht="10.5" customHeight="1">
      <c r="A133" s="9" t="s">
        <v>97</v>
      </c>
      <c r="B133" s="10" t="s">
        <v>91</v>
      </c>
      <c r="C133" s="11"/>
      <c r="D133" s="11">
        <v>2</v>
      </c>
      <c r="E133" s="11"/>
      <c r="F133" s="19"/>
    </row>
    <row r="134" spans="1:6" s="5" customFormat="1" ht="10.5" customHeight="1">
      <c r="A134" s="9" t="s">
        <v>213</v>
      </c>
      <c r="B134" s="10" t="s">
        <v>37</v>
      </c>
      <c r="C134" s="11"/>
      <c r="D134" s="11">
        <v>1</v>
      </c>
      <c r="E134" s="11"/>
      <c r="F134" s="19"/>
    </row>
    <row r="135" spans="1:6" s="5" customFormat="1" ht="10.5" customHeight="1">
      <c r="A135" s="9" t="s">
        <v>149</v>
      </c>
      <c r="B135" s="10" t="s">
        <v>82</v>
      </c>
      <c r="C135" s="11"/>
      <c r="D135" s="11">
        <v>2</v>
      </c>
      <c r="E135" s="11"/>
      <c r="F135" s="19"/>
    </row>
    <row r="136" spans="1:6" s="5" customFormat="1" ht="10.5" customHeight="1">
      <c r="A136" s="9" t="s">
        <v>93</v>
      </c>
      <c r="B136" s="10" t="s">
        <v>89</v>
      </c>
      <c r="C136" s="11"/>
      <c r="D136" s="11">
        <v>1</v>
      </c>
      <c r="E136" s="11"/>
      <c r="F136" s="19"/>
    </row>
    <row r="137" spans="1:6" s="5" customFormat="1" ht="10.5" customHeight="1">
      <c r="A137" s="9" t="s">
        <v>216</v>
      </c>
      <c r="B137" s="10" t="s">
        <v>82</v>
      </c>
      <c r="C137" s="11"/>
      <c r="D137" s="11">
        <v>1</v>
      </c>
      <c r="E137" s="11"/>
      <c r="F137" s="19"/>
    </row>
    <row r="138" spans="1:6" s="5" customFormat="1" ht="10.5" customHeight="1">
      <c r="A138" s="9" t="s">
        <v>147</v>
      </c>
      <c r="B138" s="10" t="s">
        <v>28</v>
      </c>
      <c r="C138" s="11"/>
      <c r="D138" s="11">
        <v>1</v>
      </c>
      <c r="E138" s="11"/>
      <c r="F138" s="19"/>
    </row>
    <row r="139" spans="1:6" s="5" customFormat="1" ht="10.5" customHeight="1">
      <c r="A139" s="9" t="s">
        <v>163</v>
      </c>
      <c r="B139" s="10" t="s">
        <v>24</v>
      </c>
      <c r="C139" s="11"/>
      <c r="D139" s="11">
        <v>1</v>
      </c>
      <c r="E139" s="11"/>
      <c r="F139" s="19"/>
    </row>
    <row r="140" spans="1:6" s="24" customFormat="1" ht="10.5" customHeight="1">
      <c r="A140" s="9"/>
      <c r="B140" s="10"/>
      <c r="C140" s="11"/>
      <c r="D140" s="11"/>
      <c r="E140" s="11"/>
      <c r="F140" s="19"/>
    </row>
    <row r="141" spans="1:6" s="5" customFormat="1" ht="10.5" customHeight="1" thickBot="1">
      <c r="A141" s="77" t="s">
        <v>46</v>
      </c>
      <c r="B141" s="77"/>
      <c r="C141" s="77"/>
      <c r="D141" s="77"/>
      <c r="E141" s="77"/>
      <c r="F141" s="77"/>
    </row>
    <row r="142" spans="1:6" s="5" customFormat="1" ht="10.5" customHeight="1" thickTop="1">
      <c r="A142" s="21" t="s">
        <v>10</v>
      </c>
      <c r="B142" s="22" t="s">
        <v>0</v>
      </c>
      <c r="C142" s="22" t="s">
        <v>11</v>
      </c>
      <c r="D142" s="22" t="s">
        <v>12</v>
      </c>
      <c r="E142" s="22" t="s">
        <v>13</v>
      </c>
      <c r="F142" s="23" t="s">
        <v>14</v>
      </c>
    </row>
    <row r="143" spans="1:6" s="5" customFormat="1" ht="10.5" customHeight="1">
      <c r="A143" s="50" t="s">
        <v>84</v>
      </c>
      <c r="B143" s="51" t="s">
        <v>37</v>
      </c>
      <c r="C143" s="52">
        <v>7</v>
      </c>
      <c r="D143" s="11"/>
      <c r="E143" s="11"/>
      <c r="F143" s="53" t="s">
        <v>248</v>
      </c>
    </row>
    <row r="144" spans="1:6" s="5" customFormat="1" ht="10.5" customHeight="1">
      <c r="A144" s="50" t="s">
        <v>83</v>
      </c>
      <c r="B144" s="51" t="s">
        <v>37</v>
      </c>
      <c r="C144" s="52"/>
      <c r="D144" s="11"/>
      <c r="E144" s="11"/>
      <c r="F144" s="54" t="s">
        <v>251</v>
      </c>
    </row>
    <row r="145" spans="1:6" s="5" customFormat="1" ht="10.5" customHeight="1">
      <c r="A145" s="50" t="s">
        <v>252</v>
      </c>
      <c r="B145" s="51" t="s">
        <v>37</v>
      </c>
      <c r="C145" s="52"/>
      <c r="D145" s="11"/>
      <c r="E145" s="11"/>
      <c r="F145" s="54" t="s">
        <v>251</v>
      </c>
    </row>
    <row r="146" spans="1:6" s="5" customFormat="1" ht="10.5" customHeight="1">
      <c r="A146" s="9" t="s">
        <v>193</v>
      </c>
      <c r="B146" s="10" t="s">
        <v>37</v>
      </c>
      <c r="C146" s="11">
        <v>5</v>
      </c>
      <c r="D146" s="11"/>
      <c r="E146" s="11"/>
      <c r="F146" s="19"/>
    </row>
    <row r="147" spans="1:6" s="5" customFormat="1" ht="10.5" customHeight="1">
      <c r="A147" s="9" t="s">
        <v>62</v>
      </c>
      <c r="B147" s="10" t="s">
        <v>28</v>
      </c>
      <c r="C147" s="11">
        <v>5</v>
      </c>
      <c r="D147" s="11"/>
      <c r="E147" s="11"/>
      <c r="F147" s="19"/>
    </row>
    <row r="148" spans="1:6" s="5" customFormat="1" ht="10.5" customHeight="1">
      <c r="A148" s="9" t="s">
        <v>113</v>
      </c>
      <c r="B148" s="10" t="s">
        <v>37</v>
      </c>
      <c r="C148" s="11">
        <v>3</v>
      </c>
      <c r="D148" s="11"/>
      <c r="E148" s="11"/>
      <c r="F148" s="19"/>
    </row>
    <row r="149" spans="1:6" s="5" customFormat="1" ht="10.5" customHeight="1">
      <c r="A149" s="9" t="s">
        <v>65</v>
      </c>
      <c r="B149" s="10" t="s">
        <v>24</v>
      </c>
      <c r="C149" s="11">
        <v>3</v>
      </c>
      <c r="D149" s="11"/>
      <c r="E149" s="11"/>
      <c r="F149" s="19"/>
    </row>
    <row r="150" spans="1:6" s="5" customFormat="1" ht="10.5" customHeight="1">
      <c r="A150" s="9" t="s">
        <v>86</v>
      </c>
      <c r="B150" s="10" t="s">
        <v>37</v>
      </c>
      <c r="C150" s="11">
        <v>3</v>
      </c>
      <c r="D150" s="11"/>
      <c r="E150" s="11"/>
      <c r="F150" s="19"/>
    </row>
    <row r="151" spans="1:6" s="5" customFormat="1" ht="10.5" customHeight="1">
      <c r="A151" s="9" t="s">
        <v>144</v>
      </c>
      <c r="B151" s="10" t="s">
        <v>28</v>
      </c>
      <c r="C151" s="11">
        <v>2</v>
      </c>
      <c r="D151" s="11"/>
      <c r="E151" s="11"/>
      <c r="F151" s="19"/>
    </row>
    <row r="152" spans="1:6" s="5" customFormat="1" ht="10.5" customHeight="1">
      <c r="A152" s="9" t="s">
        <v>83</v>
      </c>
      <c r="B152" s="10" t="s">
        <v>37</v>
      </c>
      <c r="C152" s="11">
        <v>2</v>
      </c>
      <c r="D152" s="11"/>
      <c r="E152" s="11"/>
      <c r="F152" s="19"/>
    </row>
    <row r="153" spans="1:6" s="5" customFormat="1" ht="10.5" customHeight="1">
      <c r="A153" s="9" t="s">
        <v>205</v>
      </c>
      <c r="B153" s="10" t="s">
        <v>37</v>
      </c>
      <c r="C153" s="11">
        <v>2</v>
      </c>
      <c r="D153" s="11"/>
      <c r="E153" s="11"/>
      <c r="F153" s="19"/>
    </row>
    <row r="154" spans="1:6" s="5" customFormat="1" ht="10.5" customHeight="1">
      <c r="A154" s="9" t="s">
        <v>161</v>
      </c>
      <c r="B154" s="10" t="s">
        <v>24</v>
      </c>
      <c r="C154" s="11">
        <v>2</v>
      </c>
      <c r="D154" s="11"/>
      <c r="E154" s="11">
        <v>1</v>
      </c>
      <c r="F154" s="19" t="s">
        <v>203</v>
      </c>
    </row>
    <row r="155" spans="1:6" s="5" customFormat="1" ht="10.5" customHeight="1">
      <c r="A155" s="9" t="s">
        <v>114</v>
      </c>
      <c r="B155" s="10" t="s">
        <v>37</v>
      </c>
      <c r="C155" s="11">
        <v>2</v>
      </c>
      <c r="D155" s="11"/>
      <c r="E155" s="11"/>
      <c r="F155" s="19"/>
    </row>
    <row r="156" spans="1:6" s="5" customFormat="1" ht="10.5" customHeight="1">
      <c r="A156" s="9" t="s">
        <v>85</v>
      </c>
      <c r="B156" s="10" t="s">
        <v>37</v>
      </c>
      <c r="C156" s="11">
        <v>2</v>
      </c>
      <c r="D156" s="11">
        <v>1</v>
      </c>
      <c r="E156" s="11"/>
      <c r="F156" s="19"/>
    </row>
    <row r="157" spans="1:6" s="5" customFormat="1" ht="10.5" customHeight="1">
      <c r="A157" s="9" t="s">
        <v>87</v>
      </c>
      <c r="B157" s="10" t="s">
        <v>39</v>
      </c>
      <c r="C157" s="11">
        <v>1</v>
      </c>
      <c r="D157" s="11"/>
      <c r="E157" s="11"/>
      <c r="F157" s="19"/>
    </row>
    <row r="158" spans="1:6" s="5" customFormat="1" ht="10.5" customHeight="1">
      <c r="A158" s="9" t="s">
        <v>64</v>
      </c>
      <c r="B158" s="10" t="s">
        <v>24</v>
      </c>
      <c r="C158" s="11">
        <v>1</v>
      </c>
      <c r="D158" s="11"/>
      <c r="E158" s="11"/>
      <c r="F158" s="19"/>
    </row>
    <row r="159" spans="1:6" s="5" customFormat="1" ht="10.5" customHeight="1">
      <c r="A159" s="9" t="s">
        <v>92</v>
      </c>
      <c r="B159" s="10" t="s">
        <v>91</v>
      </c>
      <c r="C159" s="11">
        <v>1</v>
      </c>
      <c r="D159" s="11"/>
      <c r="E159" s="11"/>
      <c r="F159" s="19"/>
    </row>
    <row r="160" spans="1:6" s="5" customFormat="1" ht="10.5" customHeight="1">
      <c r="A160" s="9" t="s">
        <v>158</v>
      </c>
      <c r="B160" s="10" t="s">
        <v>39</v>
      </c>
      <c r="C160" s="11">
        <v>1</v>
      </c>
      <c r="D160" s="11">
        <v>1</v>
      </c>
      <c r="E160" s="11"/>
      <c r="F160" s="19"/>
    </row>
    <row r="161" spans="1:6" s="5" customFormat="1" ht="10.5" customHeight="1">
      <c r="A161" s="9" t="s">
        <v>170</v>
      </c>
      <c r="B161" s="10" t="s">
        <v>28</v>
      </c>
      <c r="C161" s="11">
        <v>1</v>
      </c>
      <c r="D161" s="11"/>
      <c r="E161" s="11"/>
      <c r="F161" s="19"/>
    </row>
    <row r="162" spans="1:6" s="5" customFormat="1" ht="10.5" customHeight="1">
      <c r="A162" s="9" t="s">
        <v>204</v>
      </c>
      <c r="B162" s="10" t="s">
        <v>37</v>
      </c>
      <c r="C162" s="11">
        <v>1</v>
      </c>
      <c r="D162" s="11"/>
      <c r="E162" s="11"/>
      <c r="F162" s="19"/>
    </row>
    <row r="163" spans="1:6" s="5" customFormat="1" ht="10.5" customHeight="1">
      <c r="A163" s="9" t="s">
        <v>191</v>
      </c>
      <c r="B163" s="10" t="s">
        <v>37</v>
      </c>
      <c r="C163" s="11">
        <v>1</v>
      </c>
      <c r="D163" s="11"/>
      <c r="E163" s="11"/>
      <c r="F163" s="19"/>
    </row>
    <row r="164" spans="1:6" s="5" customFormat="1" ht="10.5" customHeight="1">
      <c r="A164" s="9" t="s">
        <v>160</v>
      </c>
      <c r="B164" s="10" t="s">
        <v>39</v>
      </c>
      <c r="C164" s="11">
        <v>1</v>
      </c>
      <c r="D164" s="11"/>
      <c r="E164" s="11"/>
      <c r="F164" s="19"/>
    </row>
    <row r="165" spans="1:6" s="5" customFormat="1" ht="10.5" customHeight="1">
      <c r="A165" s="9" t="s">
        <v>162</v>
      </c>
      <c r="B165" s="10" t="s">
        <v>24</v>
      </c>
      <c r="C165" s="11">
        <v>1</v>
      </c>
      <c r="D165" s="11"/>
      <c r="E165" s="11"/>
      <c r="F165" s="19"/>
    </row>
    <row r="166" spans="1:6" s="5" customFormat="1" ht="10.5" customHeight="1">
      <c r="A166" s="9" t="s">
        <v>192</v>
      </c>
      <c r="B166" s="10" t="s">
        <v>37</v>
      </c>
      <c r="C166" s="11">
        <v>1</v>
      </c>
      <c r="D166" s="11"/>
      <c r="E166" s="11"/>
      <c r="F166" s="19"/>
    </row>
    <row r="167" spans="1:6" s="5" customFormat="1" ht="10.5" customHeight="1">
      <c r="A167" s="9" t="s">
        <v>190</v>
      </c>
      <c r="B167" s="10" t="s">
        <v>89</v>
      </c>
      <c r="C167" s="11">
        <v>1</v>
      </c>
      <c r="D167" s="11"/>
      <c r="E167" s="11"/>
      <c r="F167" s="19"/>
    </row>
    <row r="168" spans="1:6" s="5" customFormat="1" ht="10.5" customHeight="1">
      <c r="A168" s="9" t="s">
        <v>88</v>
      </c>
      <c r="B168" s="10" t="s">
        <v>89</v>
      </c>
      <c r="C168" s="11">
        <v>1</v>
      </c>
      <c r="D168" s="11"/>
      <c r="E168" s="11"/>
      <c r="F168" s="19"/>
    </row>
    <row r="169" spans="1:6" s="5" customFormat="1" ht="10.5" customHeight="1">
      <c r="A169" s="9" t="s">
        <v>200</v>
      </c>
      <c r="B169" s="10" t="s">
        <v>39</v>
      </c>
      <c r="C169" s="11">
        <v>1</v>
      </c>
      <c r="D169" s="11"/>
      <c r="E169" s="11"/>
      <c r="F169" s="19"/>
    </row>
    <row r="170" spans="1:6" s="5" customFormat="1" ht="10.5" customHeight="1">
      <c r="A170" s="9" t="s">
        <v>171</v>
      </c>
      <c r="B170" s="10" t="s">
        <v>28</v>
      </c>
      <c r="C170" s="11">
        <v>1</v>
      </c>
      <c r="D170" s="11"/>
      <c r="E170" s="11"/>
      <c r="F170" s="19"/>
    </row>
    <row r="171" spans="1:6" s="5" customFormat="1" ht="10.5" customHeight="1">
      <c r="A171" s="9" t="s">
        <v>63</v>
      </c>
      <c r="B171" s="10" t="s">
        <v>28</v>
      </c>
      <c r="C171" s="11">
        <v>1</v>
      </c>
      <c r="D171" s="11">
        <v>1</v>
      </c>
      <c r="E171" s="11"/>
      <c r="F171" s="19"/>
    </row>
    <row r="172" spans="1:6" s="5" customFormat="1" ht="10.5" customHeight="1">
      <c r="A172" s="9" t="s">
        <v>90</v>
      </c>
      <c r="B172" s="10" t="s">
        <v>89</v>
      </c>
      <c r="C172" s="11">
        <v>1</v>
      </c>
      <c r="D172" s="11"/>
      <c r="E172" s="11"/>
      <c r="F172" s="19"/>
    </row>
    <row r="173" spans="1:6" s="5" customFormat="1" ht="10.5" customHeight="1">
      <c r="A173" s="9" t="s">
        <v>222</v>
      </c>
      <c r="B173" s="10" t="s">
        <v>24</v>
      </c>
      <c r="C173" s="11"/>
      <c r="D173" s="11"/>
      <c r="E173" s="11">
        <v>1</v>
      </c>
      <c r="F173" s="19" t="s">
        <v>203</v>
      </c>
    </row>
    <row r="174" spans="1:6" s="5" customFormat="1" ht="10.5" customHeight="1">
      <c r="A174" s="9" t="s">
        <v>223</v>
      </c>
      <c r="B174" s="10" t="s">
        <v>28</v>
      </c>
      <c r="C174" s="11"/>
      <c r="D174" s="11"/>
      <c r="E174" s="11">
        <v>1</v>
      </c>
      <c r="F174" s="19" t="s">
        <v>203</v>
      </c>
    </row>
    <row r="175" spans="1:6" s="5" customFormat="1" ht="10.5" customHeight="1">
      <c r="A175" s="9" t="s">
        <v>159</v>
      </c>
      <c r="B175" s="10" t="s">
        <v>39</v>
      </c>
      <c r="C175" s="11"/>
      <c r="D175" s="11">
        <v>1</v>
      </c>
      <c r="E175" s="11"/>
      <c r="F175" s="19"/>
    </row>
    <row r="176" spans="1:6" s="5" customFormat="1" ht="10.5" customHeight="1">
      <c r="A176" s="9" t="s">
        <v>202</v>
      </c>
      <c r="B176" s="10" t="s">
        <v>28</v>
      </c>
      <c r="C176" s="11"/>
      <c r="D176" s="11">
        <v>1</v>
      </c>
      <c r="E176" s="11"/>
      <c r="F176" s="19"/>
    </row>
    <row r="177" spans="1:6" s="5" customFormat="1" ht="10.5" customHeight="1">
      <c r="A177" s="9" t="s">
        <v>237</v>
      </c>
      <c r="B177" s="10" t="s">
        <v>89</v>
      </c>
      <c r="C177" s="11"/>
      <c r="D177" s="11">
        <v>1</v>
      </c>
      <c r="E177" s="11"/>
      <c r="F177" s="19"/>
    </row>
    <row r="178" spans="1:6" s="5" customFormat="1" ht="10.5" customHeight="1">
      <c r="A178" s="9" t="s">
        <v>201</v>
      </c>
      <c r="B178" s="10" t="s">
        <v>28</v>
      </c>
      <c r="C178" s="11"/>
      <c r="D178" s="11">
        <v>1</v>
      </c>
      <c r="E178" s="11"/>
      <c r="F178" s="19"/>
    </row>
    <row r="179" spans="1:6" s="5" customFormat="1" ht="10.5" customHeight="1">
      <c r="A179" s="46"/>
      <c r="B179" s="47"/>
      <c r="C179" s="48"/>
      <c r="D179" s="48"/>
      <c r="E179" s="48"/>
      <c r="F179" s="49"/>
    </row>
    <row r="180" spans="1:6" s="5" customFormat="1" ht="10.5" customHeight="1" thickBot="1">
      <c r="A180" s="77" t="s">
        <v>47</v>
      </c>
      <c r="B180" s="77"/>
      <c r="C180" s="77"/>
      <c r="D180" s="77"/>
      <c r="E180" s="77"/>
      <c r="F180" s="77"/>
    </row>
    <row r="181" spans="1:6" s="5" customFormat="1" ht="10.5" customHeight="1" thickTop="1">
      <c r="A181" s="21" t="s">
        <v>10</v>
      </c>
      <c r="B181" s="22" t="s">
        <v>0</v>
      </c>
      <c r="C181" s="22" t="s">
        <v>11</v>
      </c>
      <c r="D181" s="22" t="s">
        <v>12</v>
      </c>
      <c r="E181" s="22" t="s">
        <v>13</v>
      </c>
      <c r="F181" s="23" t="s">
        <v>14</v>
      </c>
    </row>
    <row r="182" spans="1:7" s="5" customFormat="1" ht="10.5" customHeight="1">
      <c r="A182" s="50" t="s">
        <v>67</v>
      </c>
      <c r="B182" s="51" t="s">
        <v>28</v>
      </c>
      <c r="C182" s="52">
        <v>5</v>
      </c>
      <c r="D182" s="11"/>
      <c r="E182" s="11"/>
      <c r="F182" s="53" t="s">
        <v>248</v>
      </c>
      <c r="G182" s="5" t="s">
        <v>247</v>
      </c>
    </row>
    <row r="183" spans="1:6" s="5" customFormat="1" ht="10.5" customHeight="1">
      <c r="A183" s="50" t="s">
        <v>70</v>
      </c>
      <c r="B183" s="51" t="s">
        <v>28</v>
      </c>
      <c r="C183" s="52">
        <v>5</v>
      </c>
      <c r="D183" s="11"/>
      <c r="E183" s="11"/>
      <c r="F183" s="53" t="s">
        <v>248</v>
      </c>
    </row>
    <row r="184" spans="1:6" s="5" customFormat="1" ht="10.5" customHeight="1">
      <c r="A184" s="50" t="s">
        <v>249</v>
      </c>
      <c r="B184" s="51" t="s">
        <v>28</v>
      </c>
      <c r="C184" s="52"/>
      <c r="D184" s="11"/>
      <c r="E184" s="11"/>
      <c r="F184" s="54" t="s">
        <v>251</v>
      </c>
    </row>
    <row r="185" spans="1:6" s="5" customFormat="1" ht="10.5" customHeight="1">
      <c r="A185" s="50" t="s">
        <v>250</v>
      </c>
      <c r="B185" s="51" t="s">
        <v>28</v>
      </c>
      <c r="C185" s="52"/>
      <c r="D185" s="11"/>
      <c r="E185" s="11"/>
      <c r="F185" s="54" t="s">
        <v>251</v>
      </c>
    </row>
    <row r="186" spans="1:6" s="5" customFormat="1" ht="10.5" customHeight="1">
      <c r="A186" s="9" t="s">
        <v>143</v>
      </c>
      <c r="B186" s="10" t="s">
        <v>28</v>
      </c>
      <c r="C186" s="11">
        <v>3</v>
      </c>
      <c r="D186" s="11"/>
      <c r="E186" s="11"/>
      <c r="F186" s="19"/>
    </row>
    <row r="187" spans="1:6" s="5" customFormat="1" ht="10.5" customHeight="1">
      <c r="A187" s="9" t="s">
        <v>155</v>
      </c>
      <c r="B187" s="10" t="s">
        <v>82</v>
      </c>
      <c r="C187" s="11">
        <v>2</v>
      </c>
      <c r="D187" s="11"/>
      <c r="E187" s="11"/>
      <c r="F187" s="19"/>
    </row>
    <row r="188" spans="1:6" s="5" customFormat="1" ht="10.5" customHeight="1">
      <c r="A188" s="9" t="s">
        <v>69</v>
      </c>
      <c r="B188" s="10" t="s">
        <v>28</v>
      </c>
      <c r="C188" s="11">
        <v>2</v>
      </c>
      <c r="D188" s="11"/>
      <c r="E188" s="11"/>
      <c r="F188" s="19"/>
    </row>
    <row r="189" spans="1:6" s="5" customFormat="1" ht="10.5" customHeight="1">
      <c r="A189" s="9" t="s">
        <v>235</v>
      </c>
      <c r="B189" s="10" t="s">
        <v>37</v>
      </c>
      <c r="C189" s="11">
        <v>1</v>
      </c>
      <c r="D189" s="11"/>
      <c r="E189" s="11"/>
      <c r="F189" s="19"/>
    </row>
    <row r="190" spans="1:6" s="5" customFormat="1" ht="10.5" customHeight="1">
      <c r="A190" s="9" t="s">
        <v>81</v>
      </c>
      <c r="B190" s="10" t="s">
        <v>82</v>
      </c>
      <c r="C190" s="11">
        <v>1</v>
      </c>
      <c r="D190" s="11"/>
      <c r="E190" s="11"/>
      <c r="F190" s="19"/>
    </row>
    <row r="191" spans="1:6" s="5" customFormat="1" ht="10.5" customHeight="1">
      <c r="A191" s="9" t="s">
        <v>141</v>
      </c>
      <c r="B191" s="10" t="s">
        <v>82</v>
      </c>
      <c r="C191" s="11">
        <v>1</v>
      </c>
      <c r="D191" s="11"/>
      <c r="E191" s="11"/>
      <c r="F191" s="19"/>
    </row>
    <row r="192" spans="1:6" s="5" customFormat="1" ht="10.5" customHeight="1">
      <c r="A192" s="9" t="s">
        <v>236</v>
      </c>
      <c r="B192" s="10" t="s">
        <v>37</v>
      </c>
      <c r="C192" s="11">
        <v>1</v>
      </c>
      <c r="D192" s="11"/>
      <c r="E192" s="11"/>
      <c r="F192" s="19"/>
    </row>
    <row r="193" spans="1:6" s="5" customFormat="1" ht="10.5" customHeight="1">
      <c r="A193" s="9" t="s">
        <v>112</v>
      </c>
      <c r="B193" s="10" t="s">
        <v>37</v>
      </c>
      <c r="C193" s="11">
        <v>1</v>
      </c>
      <c r="D193" s="11"/>
      <c r="E193" s="11"/>
      <c r="F193" s="19"/>
    </row>
    <row r="194" spans="1:6" s="5" customFormat="1" ht="10.5" customHeight="1">
      <c r="A194" s="9" t="s">
        <v>156</v>
      </c>
      <c r="B194" s="10" t="s">
        <v>82</v>
      </c>
      <c r="C194" s="11">
        <v>1</v>
      </c>
      <c r="D194" s="11"/>
      <c r="E194" s="11"/>
      <c r="F194" s="19"/>
    </row>
    <row r="195" spans="1:6" s="5" customFormat="1" ht="10.5" customHeight="1">
      <c r="A195" s="9" t="s">
        <v>199</v>
      </c>
      <c r="B195" s="10" t="s">
        <v>82</v>
      </c>
      <c r="C195" s="11">
        <v>1</v>
      </c>
      <c r="D195" s="11"/>
      <c r="E195" s="11"/>
      <c r="F195" s="19"/>
    </row>
    <row r="196" spans="1:6" s="5" customFormat="1" ht="10.5" customHeight="1">
      <c r="A196" s="9" t="s">
        <v>68</v>
      </c>
      <c r="B196" s="10" t="s">
        <v>28</v>
      </c>
      <c r="C196" s="11">
        <v>1</v>
      </c>
      <c r="D196" s="11"/>
      <c r="E196" s="11"/>
      <c r="F196" s="19"/>
    </row>
    <row r="197" spans="1:6" s="5" customFormat="1" ht="10.5" customHeight="1">
      <c r="A197" s="9" t="s">
        <v>66</v>
      </c>
      <c r="B197" s="10" t="s">
        <v>24</v>
      </c>
      <c r="C197" s="11"/>
      <c r="D197" s="11">
        <v>1</v>
      </c>
      <c r="E197" s="11"/>
      <c r="F197" s="19"/>
    </row>
    <row r="198" spans="1:6" s="5" customFormat="1" ht="10.5" customHeight="1">
      <c r="A198" s="9" t="s">
        <v>142</v>
      </c>
      <c r="B198" s="10" t="s">
        <v>28</v>
      </c>
      <c r="C198" s="11"/>
      <c r="D198" s="11">
        <v>1</v>
      </c>
      <c r="E198" s="11"/>
      <c r="F198" s="19"/>
    </row>
    <row r="199" spans="1:6" s="5" customFormat="1" ht="10.5" customHeight="1">
      <c r="A199" s="9" t="s">
        <v>157</v>
      </c>
      <c r="B199" s="10" t="s">
        <v>24</v>
      </c>
      <c r="C199" s="11"/>
      <c r="D199" s="11">
        <v>1</v>
      </c>
      <c r="E199" s="11"/>
      <c r="F199" s="19"/>
    </row>
    <row r="200" spans="1:6" s="5" customFormat="1" ht="10.5" customHeight="1">
      <c r="A200" s="9"/>
      <c r="B200" s="10"/>
      <c r="C200" s="11"/>
      <c r="D200" s="11"/>
      <c r="E200" s="11"/>
      <c r="F200" s="19"/>
    </row>
    <row r="201" s="5" customFormat="1" ht="10.5" customHeight="1"/>
    <row r="202" s="5" customFormat="1" ht="10.5" customHeight="1"/>
    <row r="203" s="5" customFormat="1" ht="10.5" customHeight="1"/>
    <row r="204" s="5" customFormat="1" ht="10.5" customHeight="1"/>
    <row r="205" s="5" customFormat="1" ht="10.5" customHeight="1"/>
    <row r="206" s="5" customFormat="1" ht="10.5" customHeight="1"/>
    <row r="207" s="5" customFormat="1" ht="10.5" customHeight="1"/>
    <row r="208" s="5" customFormat="1" ht="10.5" customHeight="1"/>
    <row r="209" s="5" customFormat="1" ht="10.5" customHeight="1"/>
    <row r="210" spans="1:6" ht="10.5" customHeight="1">
      <c r="A210" s="5"/>
      <c r="B210" s="5"/>
      <c r="C210" s="5"/>
      <c r="D210" s="5"/>
      <c r="E210" s="5"/>
      <c r="F210" s="5"/>
    </row>
    <row r="211" spans="1:6" ht="10.5" customHeight="1">
      <c r="A211" s="5"/>
      <c r="B211" s="5"/>
      <c r="C211" s="5"/>
      <c r="D211" s="5"/>
      <c r="E211" s="5"/>
      <c r="F211" s="5"/>
    </row>
  </sheetData>
  <sheetProtection/>
  <mergeCells count="6">
    <mergeCell ref="A180:F180"/>
    <mergeCell ref="A85:F85"/>
    <mergeCell ref="A141:F141"/>
    <mergeCell ref="B3:F3"/>
    <mergeCell ref="A5:F5"/>
    <mergeCell ref="A41:F41"/>
  </mergeCells>
  <printOptions horizontalCentered="1"/>
  <pageMargins left="0.64" right="0.7086614173228347" top="0.15748031496062992" bottom="0.15748031496062992" header="0.5118110236220472" footer="0.5118110236220472"/>
  <pageSetup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Nutrição Clínica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Marcia Munuera</dc:creator>
  <cp:keywords/>
  <dc:description/>
  <cp:lastModifiedBy>Usuário do Windows</cp:lastModifiedBy>
  <cp:lastPrinted>2019-07-14T03:18:10Z</cp:lastPrinted>
  <dcterms:created xsi:type="dcterms:W3CDTF">2009-04-03T10:40:41Z</dcterms:created>
  <dcterms:modified xsi:type="dcterms:W3CDTF">2019-08-08T00:18:35Z</dcterms:modified>
  <cp:category/>
  <cp:version/>
  <cp:contentType/>
  <cp:contentStatus/>
</cp:coreProperties>
</file>